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M\Desktop\"/>
    </mc:Choice>
  </mc:AlternateContent>
  <xr:revisionPtr revIDLastSave="0" documentId="8_{B32E4790-457C-4574-A4C7-BA78A852B8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р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2" i="1" l="1"/>
  <c r="R31" i="1"/>
  <c r="P31" i="1"/>
  <c r="R30" i="1"/>
  <c r="P30" i="1"/>
  <c r="R29" i="1"/>
  <c r="P29" i="1"/>
  <c r="R28" i="1"/>
  <c r="P28" i="1"/>
  <c r="R27" i="1"/>
  <c r="P27" i="1"/>
  <c r="R26" i="1"/>
  <c r="P26" i="1"/>
  <c r="R25" i="1"/>
  <c r="P25" i="1"/>
  <c r="R24" i="1"/>
  <c r="P24" i="1"/>
  <c r="R23" i="1"/>
  <c r="P23" i="1"/>
  <c r="R22" i="1"/>
  <c r="R21" i="1"/>
  <c r="P21" i="1"/>
  <c r="R20" i="1"/>
  <c r="P20" i="1"/>
  <c r="R19" i="1"/>
  <c r="P19" i="1"/>
  <c r="R18" i="1"/>
  <c r="P18" i="1"/>
  <c r="I9" i="1"/>
  <c r="P34" i="1" l="1"/>
  <c r="K9" i="1" s="1"/>
  <c r="L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<sst xmlns="http://schemas.openxmlformats.org/spreadsheetml/2006/main" count="83" uniqueCount="69">
  <si>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</si>
  <si>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</si>
  <si>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</si>
  <si>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</si>
  <si>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</si>
  <si>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</si>
  <si>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</si>
  <si>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</si>
  <si>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 xml:space="preserve"> Алагирова  М.А.</t>
  </si>
  <si>
    <t xml:space="preserve">   1 неделя  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</si>
  <si>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</si>
  <si>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</si>
  <si>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</si>
  <si>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</si>
  <si>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</si>
  <si>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</si>
  <si>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</si>
  <si>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</si>
  <si>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</si>
  <si>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</si>
  <si>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</si>
  <si>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</si>
  <si>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</si>
  <si>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</si>
  <si>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</si>
  <si>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</si>
  <si>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</si>
  <si>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</si>
  <si>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</si>
  <si>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</si>
  <si>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</si>
  <si>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</si>
  <si>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Тефтели из говядины </t>
  </si>
  <si>
    <t>Соус красный основной</t>
  </si>
  <si>
    <t>Каша гречневая</t>
  </si>
  <si>
    <t>Хлеб пшеничный</t>
  </si>
  <si>
    <t>Огурцы свежие</t>
  </si>
  <si>
    <t>Чай сахаром</t>
  </si>
  <si>
    <t>Количество порций</t>
  </si>
  <si>
    <t>Выход -вес порций</t>
  </si>
  <si>
    <t>г</t>
  </si>
  <si>
    <t>200/15</t>
  </si>
  <si>
    <t>Мясо говяж</t>
  </si>
  <si>
    <t>кг</t>
  </si>
  <si>
    <t>Крупа рисовая</t>
  </si>
  <si>
    <t>Лук</t>
  </si>
  <si>
    <t>Соль</t>
  </si>
  <si>
    <t>Яйцо</t>
  </si>
  <si>
    <t>шт</t>
  </si>
  <si>
    <t>Масло раст.</t>
  </si>
  <si>
    <t>Мука пшенич.</t>
  </si>
  <si>
    <t>Томат</t>
  </si>
  <si>
    <t>Морковь</t>
  </si>
  <si>
    <t>Гречка</t>
  </si>
  <si>
    <t>Масло сливочн.</t>
  </si>
  <si>
    <t>Хлеб</t>
  </si>
  <si>
    <t>Чай</t>
  </si>
  <si>
    <t>Сахар</t>
  </si>
  <si>
    <t/>
  </si>
  <si>
    <t>Итог:</t>
  </si>
  <si>
    <t>Главный бухгалтер ______________</t>
  </si>
  <si>
    <t>Кандрокова Ж.С.</t>
  </si>
  <si>
    <t>Повар</t>
  </si>
  <si>
    <t>_____________________</t>
  </si>
  <si>
    <t>Фиапшева  М.А.</t>
  </si>
  <si>
    <t>Кладовщик</t>
  </si>
  <si>
    <t>Алагирова М.А.</t>
  </si>
  <si>
    <t>04.12.2025г</t>
  </si>
  <si>
    <t>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</si>
</sst>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/>
    <xf numFmtId="2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8"/>
  <sheetViews>
    <sheetView tabSelected="1" zoomScale="75" zoomScaleNormal="75" workbookViewId="0">
      <selection activeCell="O8" sqref="O8"/>
    </sheetView>
  </sheetViews>
  <sheetFormatPr defaultColWidth="9.109375" defaultRowHeight="18" x14ac:dyDescent="0.3"/>
  <cols>
    <col min="1" max="1" width="7" style="1" bestFit="1" customWidth="1"/>
    <col min="2" max="2" width="14.88671875" style="1" customWidth="1"/>
    <col min="3" max="3" width="16.33203125" style="1" customWidth="1"/>
    <col min="4" max="4" width="11.33203125" style="1" customWidth="1"/>
    <col min="5" max="5" width="8.44140625" style="1" customWidth="1"/>
    <col min="6" max="7" width="14.6640625" style="1" customWidth="1"/>
    <col min="8" max="8" width="14.33203125" style="1" customWidth="1"/>
    <col min="9" max="9" width="15" style="1" customWidth="1"/>
    <col min="10" max="10" width="15.33203125" style="1" customWidth="1"/>
    <col min="11" max="11" width="16.109375" style="1" customWidth="1"/>
    <col min="12" max="12" width="12.88671875" style="1" customWidth="1"/>
    <col min="13" max="13" width="13.6640625" style="1" customWidth="1"/>
    <col min="14" max="15" width="12.5546875" style="1" customWidth="1"/>
    <col min="16" max="16" width="10.6640625" style="1" customWidth="1"/>
    <col min="17" max="17" width="11.33203125" style="1" customWidth="1"/>
    <col min="18" max="18" width="10.6640625" style="1" customWidth="1"/>
    <col min="19" max="19" width="9.109375" style="1" bestFit="1" customWidth="1"/>
    <col min="20" max="16384" width="9.109375" style="1"/>
  </cols>
  <sheetData>
    <row r="1" spans="1:18" ht="15" customHeight="1" x14ac:dyDescent="0.3">
      <c r="B1" s="1" t="s">
        <v>0</v>
      </c>
      <c r="I1" s="36" t="s">
        <v>1</v>
      </c>
      <c r="J1" s="36"/>
      <c r="K1" s="36"/>
      <c r="L1" s="2" t="s">
        <v>68</v>
      </c>
    </row>
    <row r="2" spans="1:18" ht="15" customHeight="1" x14ac:dyDescent="0.35">
      <c r="B2" s="1" t="s">
        <v>2</v>
      </c>
      <c r="C2" s="31" t="s">
        <v>3</v>
      </c>
      <c r="D2" s="31"/>
      <c r="E2" s="35" t="s">
        <v>4</v>
      </c>
      <c r="F2" s="35"/>
      <c r="G2" s="2"/>
      <c r="H2" s="2" t="s">
        <v>5</v>
      </c>
      <c r="I2" s="31" t="s">
        <v>6</v>
      </c>
      <c r="J2" s="31"/>
      <c r="K2" s="31"/>
      <c r="M2" s="31" t="s">
        <v>7</v>
      </c>
      <c r="N2" s="31"/>
      <c r="O2" s="3"/>
      <c r="P2" s="46" t="s">
        <v>8</v>
      </c>
      <c r="Q2" s="46"/>
    </row>
    <row r="3" spans="1:18" ht="15" customHeight="1" x14ac:dyDescent="0.35">
      <c r="C3" s="3"/>
      <c r="D3" s="3"/>
      <c r="E3" s="3"/>
      <c r="F3" s="3"/>
      <c r="G3" s="3"/>
      <c r="H3" s="3"/>
      <c r="L3" s="3"/>
      <c r="M3" s="3"/>
      <c r="N3" s="3"/>
      <c r="O3" s="3"/>
      <c r="P3" s="4"/>
      <c r="Q3" s="4"/>
    </row>
    <row r="4" spans="1:18" x14ac:dyDescent="0.3">
      <c r="B4" s="5" t="s">
        <v>67</v>
      </c>
      <c r="I4" s="3" t="s">
        <v>9</v>
      </c>
      <c r="J4" s="1" t="s">
        <v>10</v>
      </c>
      <c r="O4" s="31" t="s">
        <v>11</v>
      </c>
      <c r="P4" s="31"/>
    </row>
    <row r="5" spans="1:18" ht="28.5" customHeight="1" x14ac:dyDescent="0.3">
      <c r="B5" s="37" t="s">
        <v>12</v>
      </c>
      <c r="C5" s="39"/>
      <c r="D5" s="37" t="s">
        <v>13</v>
      </c>
      <c r="E5" s="39"/>
      <c r="F5" s="37" t="s">
        <v>14</v>
      </c>
      <c r="G5" s="44"/>
      <c r="H5" s="39"/>
      <c r="I5" s="37" t="s">
        <v>15</v>
      </c>
      <c r="J5" s="39"/>
      <c r="K5" s="37" t="s">
        <v>16</v>
      </c>
      <c r="L5" s="39"/>
      <c r="M5" s="37" t="s">
        <v>17</v>
      </c>
      <c r="N5" s="39"/>
      <c r="O5" s="37" t="s">
        <v>18</v>
      </c>
      <c r="P5" s="38"/>
    </row>
    <row r="6" spans="1:18" x14ac:dyDescent="0.3">
      <c r="B6" s="40"/>
      <c r="C6" s="41"/>
      <c r="D6" s="40"/>
      <c r="E6" s="41"/>
      <c r="F6" s="40"/>
      <c r="G6" s="31"/>
      <c r="H6" s="41"/>
      <c r="I6" s="40"/>
      <c r="J6" s="41"/>
      <c r="K6" s="40"/>
      <c r="L6" s="41"/>
      <c r="M6" s="40"/>
      <c r="N6" s="41"/>
      <c r="O6" s="37">
        <v>504202</v>
      </c>
      <c r="P6" s="38"/>
    </row>
    <row r="7" spans="1:18" ht="19.5" customHeight="1" x14ac:dyDescent="0.3">
      <c r="B7" s="42"/>
      <c r="C7" s="43"/>
      <c r="D7" s="40"/>
      <c r="E7" s="41"/>
      <c r="F7" s="40"/>
      <c r="G7" s="31"/>
      <c r="H7" s="41"/>
      <c r="I7" s="40"/>
      <c r="J7" s="41"/>
      <c r="K7" s="40"/>
      <c r="L7" s="41"/>
      <c r="M7" s="40"/>
      <c r="N7" s="41"/>
    </row>
    <row r="8" spans="1:18" ht="63" customHeight="1" x14ac:dyDescent="0.3">
      <c r="B8" s="6" t="s">
        <v>19</v>
      </c>
      <c r="C8" s="6" t="s">
        <v>20</v>
      </c>
      <c r="D8" s="42"/>
      <c r="E8" s="43"/>
      <c r="F8" s="42"/>
      <c r="G8" s="45"/>
      <c r="H8" s="43"/>
      <c r="I8" s="42"/>
      <c r="J8" s="43"/>
      <c r="K8" s="42"/>
      <c r="L8" s="43"/>
      <c r="M8" s="42"/>
      <c r="N8" s="43"/>
      <c r="R8" s="1" t="s">
        <v>21</v>
      </c>
    </row>
    <row r="9" spans="1:18" ht="24" customHeight="1" x14ac:dyDescent="0.3">
      <c r="B9" s="48"/>
      <c r="C9" s="49"/>
      <c r="D9" s="50">
        <v>81.099999999999994</v>
      </c>
      <c r="E9" s="52"/>
      <c r="F9" s="50">
        <v>80</v>
      </c>
      <c r="G9" s="51"/>
      <c r="H9" s="52"/>
      <c r="I9" s="37">
        <f>SUM(F9)*D9</f>
        <v>6488</v>
      </c>
      <c r="J9" s="38"/>
      <c r="K9" s="32">
        <f>SUM(P34)/M9</f>
        <v>89.476578947368409</v>
      </c>
      <c r="L9" s="34"/>
      <c r="M9" s="37">
        <v>76</v>
      </c>
      <c r="N9" s="38"/>
    </row>
    <row r="10" spans="1:18" ht="24.75" customHeight="1" x14ac:dyDescent="0.3">
      <c r="B10" s="3"/>
      <c r="C10" s="3"/>
      <c r="D10" s="37" t="s">
        <v>22</v>
      </c>
      <c r="E10" s="47"/>
      <c r="F10" s="47"/>
      <c r="G10" s="47"/>
      <c r="H10" s="47"/>
      <c r="I10" s="47"/>
      <c r="J10" s="47"/>
      <c r="K10" s="38"/>
      <c r="L10" s="32">
        <f>K9*M9</f>
        <v>6800.2199999999993</v>
      </c>
      <c r="M10" s="33"/>
      <c r="N10" s="34"/>
    </row>
    <row r="12" spans="1:18" ht="21" customHeight="1" x14ac:dyDescent="0.3">
      <c r="A12" s="37" t="s">
        <v>23</v>
      </c>
      <c r="B12" s="37" t="s">
        <v>24</v>
      </c>
      <c r="C12" s="39"/>
      <c r="D12" s="37" t="s">
        <v>25</v>
      </c>
      <c r="E12" s="37" t="s">
        <v>26</v>
      </c>
      <c r="F12" s="37" t="s">
        <v>27</v>
      </c>
      <c r="G12" s="47"/>
      <c r="H12" s="47"/>
      <c r="I12" s="47"/>
      <c r="J12" s="47"/>
      <c r="K12" s="47"/>
      <c r="L12" s="47"/>
      <c r="M12" s="47"/>
      <c r="N12" s="47"/>
      <c r="O12" s="38"/>
      <c r="P12" s="55" t="s">
        <v>28</v>
      </c>
      <c r="Q12" s="37" t="s">
        <v>29</v>
      </c>
      <c r="R12" s="37" t="s">
        <v>30</v>
      </c>
    </row>
    <row r="13" spans="1:18" ht="17.25" customHeight="1" x14ac:dyDescent="0.3">
      <c r="A13" s="54"/>
      <c r="B13" s="40"/>
      <c r="C13" s="41"/>
      <c r="D13" s="54"/>
      <c r="E13" s="54"/>
      <c r="F13" s="37" t="s">
        <v>31</v>
      </c>
      <c r="G13" s="47"/>
      <c r="H13" s="47"/>
      <c r="I13" s="47"/>
      <c r="J13" s="47"/>
      <c r="K13" s="47"/>
      <c r="L13" s="47"/>
      <c r="M13" s="47"/>
      <c r="N13" s="47"/>
      <c r="O13" s="38"/>
      <c r="P13" s="56"/>
      <c r="Q13" s="54"/>
      <c r="R13" s="54"/>
    </row>
    <row r="14" spans="1:18" ht="71.25" customHeight="1" x14ac:dyDescent="0.3">
      <c r="A14" s="54"/>
      <c r="B14" s="40"/>
      <c r="C14" s="41"/>
      <c r="D14" s="54"/>
      <c r="E14" s="54"/>
      <c r="F14" s="37" t="s">
        <v>32</v>
      </c>
      <c r="G14" s="8" t="s">
        <v>33</v>
      </c>
      <c r="H14" s="37" t="s">
        <v>34</v>
      </c>
      <c r="I14" s="37" t="s">
        <v>35</v>
      </c>
      <c r="J14" s="37" t="s">
        <v>36</v>
      </c>
      <c r="K14" s="37" t="s">
        <v>37</v>
      </c>
      <c r="L14" s="37"/>
      <c r="M14" s="37"/>
      <c r="N14" s="37"/>
      <c r="O14" s="37"/>
      <c r="P14" s="56"/>
      <c r="Q14" s="54"/>
      <c r="R14" s="54"/>
    </row>
    <row r="15" spans="1:18" ht="24" customHeight="1" x14ac:dyDescent="0.3">
      <c r="A15" s="53"/>
      <c r="B15" s="42"/>
      <c r="C15" s="43"/>
      <c r="D15" s="53"/>
      <c r="E15" s="53"/>
      <c r="F15" s="53"/>
      <c r="G15" s="9"/>
      <c r="H15" s="53"/>
      <c r="I15" s="53"/>
      <c r="J15" s="53"/>
      <c r="K15" s="53"/>
      <c r="L15" s="53"/>
      <c r="M15" s="53"/>
      <c r="N15" s="53"/>
      <c r="O15" s="53"/>
      <c r="P15" s="57"/>
      <c r="Q15" s="53"/>
      <c r="R15" s="53"/>
    </row>
    <row r="16" spans="1:18" x14ac:dyDescent="0.3">
      <c r="A16" s="10"/>
      <c r="B16" s="28" t="s">
        <v>38</v>
      </c>
      <c r="C16" s="29"/>
      <c r="D16" s="6"/>
      <c r="E16" s="6"/>
      <c r="F16" s="6">
        <v>76</v>
      </c>
      <c r="G16" s="6">
        <v>76</v>
      </c>
      <c r="H16" s="6">
        <v>76</v>
      </c>
      <c r="I16" s="6">
        <v>76</v>
      </c>
      <c r="J16" s="6">
        <v>76</v>
      </c>
      <c r="K16" s="6">
        <v>76</v>
      </c>
      <c r="L16" s="6"/>
      <c r="M16" s="6"/>
      <c r="N16" s="6"/>
      <c r="O16" s="6"/>
      <c r="P16" s="6"/>
      <c r="Q16" s="6"/>
      <c r="R16" s="6"/>
    </row>
    <row r="17" spans="1:18" x14ac:dyDescent="0.3">
      <c r="A17" s="10"/>
      <c r="B17" s="28" t="s">
        <v>39</v>
      </c>
      <c r="C17" s="29"/>
      <c r="D17" s="6"/>
      <c r="E17" s="6" t="s">
        <v>40</v>
      </c>
      <c r="F17" s="6">
        <v>90</v>
      </c>
      <c r="G17" s="6">
        <v>50</v>
      </c>
      <c r="H17" s="6">
        <v>150</v>
      </c>
      <c r="I17" s="6">
        <v>60</v>
      </c>
      <c r="J17" s="6">
        <v>90</v>
      </c>
      <c r="K17" s="6" t="s">
        <v>41</v>
      </c>
      <c r="L17" s="6"/>
      <c r="M17" s="6"/>
      <c r="N17" s="6"/>
      <c r="O17" s="6"/>
      <c r="P17" s="6"/>
      <c r="Q17" s="6"/>
      <c r="R17" s="6"/>
    </row>
    <row r="18" spans="1:18" x14ac:dyDescent="0.35">
      <c r="A18" s="10">
        <v>1</v>
      </c>
      <c r="B18" s="26" t="s">
        <v>42</v>
      </c>
      <c r="C18" s="27"/>
      <c r="D18" s="13">
        <v>630</v>
      </c>
      <c r="E18" s="6" t="s">
        <v>43</v>
      </c>
      <c r="F18" s="12">
        <v>0.09</v>
      </c>
      <c r="G18" s="12"/>
      <c r="H18" s="11"/>
      <c r="I18" s="6"/>
      <c r="J18" s="6"/>
      <c r="K18" s="6"/>
      <c r="L18" s="6"/>
      <c r="M18" s="6"/>
      <c r="N18" s="6"/>
      <c r="O18" s="6"/>
      <c r="P18" s="12">
        <f>SUM(F18:O18)</f>
        <v>0.09</v>
      </c>
      <c r="Q18" s="7">
        <v>6.84</v>
      </c>
      <c r="R18" s="7">
        <f t="shared" ref="R18:R32" si="0">SUM(Q18)*D18</f>
        <v>4309.2</v>
      </c>
    </row>
    <row r="19" spans="1:18" x14ac:dyDescent="0.35">
      <c r="A19" s="10">
        <v>2</v>
      </c>
      <c r="B19" s="26" t="s">
        <v>44</v>
      </c>
      <c r="C19" s="27"/>
      <c r="D19" s="13">
        <v>65</v>
      </c>
      <c r="E19" s="6" t="s">
        <v>43</v>
      </c>
      <c r="F19" s="12">
        <v>7.0000000000000001E-3</v>
      </c>
      <c r="G19" s="12"/>
      <c r="H19" s="11"/>
      <c r="I19" s="11"/>
      <c r="J19" s="11"/>
      <c r="K19" s="11"/>
      <c r="L19" s="6"/>
      <c r="M19" s="6"/>
      <c r="N19" s="6"/>
      <c r="O19" s="6"/>
      <c r="P19" s="12">
        <f>SUM(F19:O19)</f>
        <v>7.0000000000000001E-3</v>
      </c>
      <c r="Q19" s="7">
        <v>0.53</v>
      </c>
      <c r="R19" s="7">
        <f t="shared" si="0"/>
        <v>34.450000000000003</v>
      </c>
    </row>
    <row r="20" spans="1:18" x14ac:dyDescent="0.35">
      <c r="A20" s="10">
        <v>3</v>
      </c>
      <c r="B20" s="26" t="s">
        <v>45</v>
      </c>
      <c r="C20" s="27"/>
      <c r="D20" s="13">
        <v>23</v>
      </c>
      <c r="E20" s="6" t="s">
        <v>43</v>
      </c>
      <c r="F20" s="12">
        <v>8.0000000000000002E-3</v>
      </c>
      <c r="G20" s="12">
        <v>2E-3</v>
      </c>
      <c r="H20" s="11"/>
      <c r="I20" s="11"/>
      <c r="J20" s="11"/>
      <c r="K20" s="11"/>
      <c r="L20" s="6"/>
      <c r="M20" s="6"/>
      <c r="N20" s="6"/>
      <c r="O20" s="6"/>
      <c r="P20" s="12">
        <f>SUM(F20:O20)</f>
        <v>0.01</v>
      </c>
      <c r="Q20" s="7">
        <v>0.76</v>
      </c>
      <c r="R20" s="7">
        <f t="shared" si="0"/>
        <v>17.48</v>
      </c>
    </row>
    <row r="21" spans="1:18" x14ac:dyDescent="0.35">
      <c r="A21" s="10">
        <v>4</v>
      </c>
      <c r="B21" s="26" t="s">
        <v>46</v>
      </c>
      <c r="C21" s="27"/>
      <c r="D21" s="13">
        <v>18</v>
      </c>
      <c r="E21" s="6" t="s">
        <v>43</v>
      </c>
      <c r="F21" s="12">
        <v>2E-3</v>
      </c>
      <c r="G21" s="12">
        <v>1E-3</v>
      </c>
      <c r="H21" s="11">
        <v>2E-3</v>
      </c>
      <c r="I21" s="11"/>
      <c r="J21" s="11"/>
      <c r="K21" s="11"/>
      <c r="L21" s="6"/>
      <c r="M21" s="6"/>
      <c r="N21" s="6"/>
      <c r="O21" s="6"/>
      <c r="P21" s="12">
        <f>SUM(F21:O21)</f>
        <v>5.0000000000000001E-3</v>
      </c>
      <c r="Q21" s="7">
        <v>0.38</v>
      </c>
      <c r="R21" s="7">
        <f t="shared" si="0"/>
        <v>6.84</v>
      </c>
    </row>
    <row r="22" spans="1:18" x14ac:dyDescent="0.35">
      <c r="A22" s="10">
        <v>5</v>
      </c>
      <c r="B22" s="12" t="s">
        <v>47</v>
      </c>
      <c r="C22" s="12"/>
      <c r="D22" s="13">
        <v>8</v>
      </c>
      <c r="E22" s="6" t="s">
        <v>48</v>
      </c>
      <c r="F22" s="12">
        <v>5.0000000000000001E-3</v>
      </c>
      <c r="G22" s="12"/>
      <c r="H22" s="11"/>
      <c r="I22" s="11"/>
      <c r="J22" s="11"/>
      <c r="K22" s="11"/>
      <c r="L22" s="6"/>
      <c r="M22" s="6"/>
      <c r="N22" s="6"/>
      <c r="O22" s="6"/>
      <c r="P22" s="12">
        <v>5.0000000000000001E-3</v>
      </c>
      <c r="Q22" s="7">
        <v>6</v>
      </c>
      <c r="R22" s="7">
        <f t="shared" si="0"/>
        <v>48</v>
      </c>
    </row>
    <row r="23" spans="1:18" x14ac:dyDescent="0.35">
      <c r="A23" s="10">
        <v>6</v>
      </c>
      <c r="B23" s="26" t="s">
        <v>49</v>
      </c>
      <c r="C23" s="27"/>
      <c r="D23" s="13">
        <v>156</v>
      </c>
      <c r="E23" s="6" t="s">
        <v>43</v>
      </c>
      <c r="F23" s="12">
        <v>5.0000000000000001E-3</v>
      </c>
      <c r="G23" s="12">
        <v>3.0000000000000001E-3</v>
      </c>
      <c r="H23" s="11"/>
      <c r="I23" s="11"/>
      <c r="J23" s="11"/>
      <c r="K23" s="11"/>
      <c r="L23" s="6"/>
      <c r="M23" s="6"/>
      <c r="N23" s="6"/>
      <c r="O23" s="6"/>
      <c r="P23" s="12">
        <f t="shared" ref="P23:P31" si="1">SUM(F23:O23)</f>
        <v>8.0000000000000002E-3</v>
      </c>
      <c r="Q23" s="7">
        <v>0.61</v>
      </c>
      <c r="R23" s="7">
        <f t="shared" si="0"/>
        <v>95.16</v>
      </c>
    </row>
    <row r="24" spans="1:18" x14ac:dyDescent="0.35">
      <c r="A24" s="10">
        <v>7</v>
      </c>
      <c r="B24" s="26" t="s">
        <v>50</v>
      </c>
      <c r="C24" s="27"/>
      <c r="D24" s="13">
        <v>34</v>
      </c>
      <c r="E24" s="6" t="s">
        <v>43</v>
      </c>
      <c r="F24" s="12"/>
      <c r="G24" s="12">
        <v>3.0000000000000001E-3</v>
      </c>
      <c r="H24" s="11"/>
      <c r="I24" s="11"/>
      <c r="J24" s="11"/>
      <c r="K24" s="11"/>
      <c r="L24" s="6"/>
      <c r="M24" s="6"/>
      <c r="N24" s="6"/>
      <c r="O24" s="6"/>
      <c r="P24" s="12">
        <f t="shared" si="1"/>
        <v>3.0000000000000001E-3</v>
      </c>
      <c r="Q24" s="7">
        <v>0.23</v>
      </c>
      <c r="R24" s="7">
        <f t="shared" si="0"/>
        <v>7.82</v>
      </c>
    </row>
    <row r="25" spans="1:18" x14ac:dyDescent="0.35">
      <c r="A25" s="10">
        <v>8</v>
      </c>
      <c r="B25" s="26" t="s">
        <v>51</v>
      </c>
      <c r="C25" s="27"/>
      <c r="D25" s="13">
        <v>350</v>
      </c>
      <c r="E25" s="6" t="s">
        <v>43</v>
      </c>
      <c r="F25" s="12"/>
      <c r="G25" s="12">
        <v>5.4999999999999997E-3</v>
      </c>
      <c r="H25" s="11"/>
      <c r="I25" s="11"/>
      <c r="J25" s="11"/>
      <c r="K25" s="11"/>
      <c r="L25" s="6"/>
      <c r="M25" s="6"/>
      <c r="N25" s="6"/>
      <c r="O25" s="6"/>
      <c r="P25" s="12">
        <f t="shared" si="1"/>
        <v>5.4999999999999997E-3</v>
      </c>
      <c r="Q25" s="7">
        <v>0.42</v>
      </c>
      <c r="R25" s="7">
        <f t="shared" si="0"/>
        <v>147</v>
      </c>
    </row>
    <row r="26" spans="1:18" x14ac:dyDescent="0.35">
      <c r="A26" s="10">
        <v>9</v>
      </c>
      <c r="B26" s="26" t="s">
        <v>52</v>
      </c>
      <c r="C26" s="27"/>
      <c r="D26" s="13">
        <v>32</v>
      </c>
      <c r="E26" s="6" t="s">
        <v>43</v>
      </c>
      <c r="F26" s="12"/>
      <c r="G26" s="12">
        <v>5.0000000000000001E-3</v>
      </c>
      <c r="H26" s="11"/>
      <c r="I26" s="11"/>
      <c r="J26" s="11"/>
      <c r="K26" s="11"/>
      <c r="L26" s="6"/>
      <c r="M26" s="6"/>
      <c r="N26" s="6"/>
      <c r="O26" s="6"/>
      <c r="P26" s="12">
        <f t="shared" si="1"/>
        <v>5.0000000000000001E-3</v>
      </c>
      <c r="Q26" s="7">
        <v>0.38</v>
      </c>
      <c r="R26" s="7">
        <f t="shared" si="0"/>
        <v>12.16</v>
      </c>
    </row>
    <row r="27" spans="1:18" x14ac:dyDescent="0.35">
      <c r="A27" s="10">
        <v>10</v>
      </c>
      <c r="B27" s="26" t="s">
        <v>53</v>
      </c>
      <c r="C27" s="27"/>
      <c r="D27" s="13">
        <v>57</v>
      </c>
      <c r="E27" s="6" t="s">
        <v>43</v>
      </c>
      <c r="F27" s="12"/>
      <c r="G27" s="12"/>
      <c r="H27" s="11">
        <v>7.0000000000000007E-2</v>
      </c>
      <c r="I27" s="11"/>
      <c r="J27" s="11"/>
      <c r="K27" s="11"/>
      <c r="L27" s="6"/>
      <c r="M27" s="6"/>
      <c r="N27" s="6"/>
      <c r="O27" s="6"/>
      <c r="P27" s="12">
        <f t="shared" si="1"/>
        <v>7.0000000000000007E-2</v>
      </c>
      <c r="Q27" s="7">
        <v>5.32</v>
      </c>
      <c r="R27" s="7">
        <f t="shared" si="0"/>
        <v>303.24</v>
      </c>
    </row>
    <row r="28" spans="1:18" x14ac:dyDescent="0.35">
      <c r="A28" s="10">
        <v>11</v>
      </c>
      <c r="B28" s="12" t="s">
        <v>54</v>
      </c>
      <c r="C28" s="12"/>
      <c r="D28" s="13">
        <v>861</v>
      </c>
      <c r="E28" s="6" t="s">
        <v>43</v>
      </c>
      <c r="F28" s="12"/>
      <c r="G28" s="12"/>
      <c r="H28" s="11">
        <v>5.8999999999999999E-3</v>
      </c>
      <c r="I28" s="11"/>
      <c r="J28" s="11"/>
      <c r="K28" s="11"/>
      <c r="L28" s="6"/>
      <c r="M28" s="6"/>
      <c r="N28" s="6"/>
      <c r="O28" s="6"/>
      <c r="P28" s="12">
        <f t="shared" si="1"/>
        <v>5.8999999999999999E-3</v>
      </c>
      <c r="Q28" s="7">
        <v>0.45</v>
      </c>
      <c r="R28" s="7">
        <f t="shared" si="0"/>
        <v>387.45</v>
      </c>
    </row>
    <row r="29" spans="1:18" x14ac:dyDescent="0.35">
      <c r="A29" s="10">
        <v>12</v>
      </c>
      <c r="B29" s="26" t="s">
        <v>55</v>
      </c>
      <c r="C29" s="27"/>
      <c r="D29" s="14">
        <v>49</v>
      </c>
      <c r="E29" s="6" t="s">
        <v>43</v>
      </c>
      <c r="F29" s="12"/>
      <c r="G29" s="12"/>
      <c r="H29" s="15"/>
      <c r="I29" s="11">
        <v>6.4500000000000002E-2</v>
      </c>
      <c r="J29" s="11"/>
      <c r="K29" s="11"/>
      <c r="L29" s="6"/>
      <c r="M29" s="6"/>
      <c r="N29" s="6"/>
      <c r="O29" s="6"/>
      <c r="P29" s="12">
        <f t="shared" si="1"/>
        <v>6.4500000000000002E-2</v>
      </c>
      <c r="Q29" s="7">
        <v>4.9000000000000004</v>
      </c>
      <c r="R29" s="7">
        <f t="shared" si="0"/>
        <v>240.10000000000002</v>
      </c>
    </row>
    <row r="30" spans="1:18" x14ac:dyDescent="0.35">
      <c r="A30" s="10">
        <v>13</v>
      </c>
      <c r="B30" s="26" t="s">
        <v>56</v>
      </c>
      <c r="C30" s="27"/>
      <c r="D30" s="13">
        <v>800</v>
      </c>
      <c r="E30" s="6" t="s">
        <v>43</v>
      </c>
      <c r="F30" s="12"/>
      <c r="G30" s="12"/>
      <c r="H30" s="15"/>
      <c r="I30" s="11"/>
      <c r="J30" s="11"/>
      <c r="K30" s="11">
        <v>1E-3</v>
      </c>
      <c r="L30" s="6"/>
      <c r="M30" s="6"/>
      <c r="N30" s="6"/>
      <c r="O30" s="6"/>
      <c r="P30" s="12">
        <f t="shared" si="1"/>
        <v>1E-3</v>
      </c>
      <c r="Q30" s="16">
        <v>7.5999999999999998E-2</v>
      </c>
      <c r="R30" s="7">
        <f t="shared" si="0"/>
        <v>60.8</v>
      </c>
    </row>
    <row r="31" spans="1:18" x14ac:dyDescent="0.35">
      <c r="A31" s="10">
        <v>14</v>
      </c>
      <c r="B31" s="26" t="s">
        <v>57</v>
      </c>
      <c r="C31" s="27"/>
      <c r="D31" s="13">
        <v>66</v>
      </c>
      <c r="E31" s="6" t="s">
        <v>43</v>
      </c>
      <c r="F31" s="12"/>
      <c r="G31" s="12">
        <v>1E-3</v>
      </c>
      <c r="H31" s="15"/>
      <c r="I31" s="11"/>
      <c r="J31" s="11"/>
      <c r="K31" s="11">
        <v>1.4999999999999999E-2</v>
      </c>
      <c r="L31" s="6"/>
      <c r="M31" s="6"/>
      <c r="N31" s="6"/>
      <c r="O31" s="6"/>
      <c r="P31" s="12">
        <f t="shared" si="1"/>
        <v>1.6E-2</v>
      </c>
      <c r="Q31" s="7">
        <v>1.22</v>
      </c>
      <c r="R31" s="7">
        <f t="shared" si="0"/>
        <v>80.52</v>
      </c>
    </row>
    <row r="32" spans="1:18" x14ac:dyDescent="0.35">
      <c r="A32" s="10">
        <v>15</v>
      </c>
      <c r="B32" s="26" t="s">
        <v>36</v>
      </c>
      <c r="C32" s="27"/>
      <c r="D32" s="13">
        <v>150</v>
      </c>
      <c r="E32" s="6" t="s">
        <v>58</v>
      </c>
      <c r="F32" s="12"/>
      <c r="G32" s="12"/>
      <c r="H32" s="15"/>
      <c r="I32" s="11"/>
      <c r="J32" s="11">
        <v>9.1999999999999998E-2</v>
      </c>
      <c r="K32" s="11"/>
      <c r="L32" s="6"/>
      <c r="M32" s="6"/>
      <c r="N32" s="6"/>
      <c r="O32" s="6"/>
      <c r="P32" s="12">
        <v>9.1999999999999998E-2</v>
      </c>
      <c r="Q32" s="7">
        <v>7</v>
      </c>
      <c r="R32" s="7">
        <f t="shared" si="0"/>
        <v>1050</v>
      </c>
    </row>
    <row r="33" spans="1:18" x14ac:dyDescent="0.35">
      <c r="A33" s="17"/>
      <c r="B33" s="18"/>
      <c r="C33" s="18"/>
      <c r="D33" s="19"/>
      <c r="E33" s="20"/>
      <c r="F33" s="18"/>
      <c r="G33" s="18"/>
      <c r="H33" s="21"/>
      <c r="I33" s="22"/>
      <c r="J33" s="22"/>
      <c r="K33" s="22"/>
      <c r="L33" s="20"/>
      <c r="M33" s="20"/>
      <c r="N33" s="20"/>
      <c r="O33" s="6"/>
      <c r="P33" s="12"/>
      <c r="Q33" s="7"/>
      <c r="R33" s="7"/>
    </row>
    <row r="34" spans="1:18" ht="18.75" customHeight="1" x14ac:dyDescent="0.3">
      <c r="B34" s="23"/>
      <c r="C34" s="23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 t="s">
        <v>59</v>
      </c>
      <c r="P34" s="32">
        <f>R18+R19+R20+R21+R22+R23+R24+R25+R26+R27+R28+R29+R30+R31+R32</f>
        <v>6800.2199999999993</v>
      </c>
      <c r="Q34" s="33"/>
      <c r="R34" s="34"/>
    </row>
    <row r="35" spans="1:18" x14ac:dyDescent="0.3">
      <c r="B35" s="23"/>
      <c r="C35" s="2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21.75" customHeight="1" x14ac:dyDescent="0.3">
      <c r="B36" s="31" t="s">
        <v>60</v>
      </c>
      <c r="C36" s="31"/>
      <c r="D36" s="31"/>
      <c r="E36" s="31"/>
      <c r="F36" s="31"/>
      <c r="G36" s="3"/>
      <c r="H36" s="31" t="s">
        <v>61</v>
      </c>
      <c r="I36" s="31"/>
      <c r="M36" s="1" t="s">
        <v>62</v>
      </c>
      <c r="N36" s="3" t="s">
        <v>63</v>
      </c>
      <c r="O36" s="31" t="s">
        <v>64</v>
      </c>
      <c r="P36" s="31"/>
    </row>
    <row r="38" spans="1:18" ht="18.75" customHeight="1" x14ac:dyDescent="0.35">
      <c r="B38" s="30"/>
      <c r="C38" s="30"/>
      <c r="D38" s="31"/>
      <c r="E38" s="31"/>
      <c r="F38" s="31"/>
      <c r="G38" s="3"/>
      <c r="H38" s="3"/>
      <c r="I38" s="2"/>
      <c r="M38" s="25" t="s">
        <v>65</v>
      </c>
      <c r="N38" s="3" t="s">
        <v>63</v>
      </c>
      <c r="O38" s="31" t="s">
        <v>66</v>
      </c>
      <c r="P38" s="31"/>
    </row>
  </sheetData>
  <mergeCells count="63">
    <mergeCell ref="R12:R15"/>
    <mergeCell ref="Q12:Q15"/>
    <mergeCell ref="P12:P15"/>
    <mergeCell ref="O14:O15"/>
    <mergeCell ref="N14:N15"/>
    <mergeCell ref="F12:O12"/>
    <mergeCell ref="A12:A15"/>
    <mergeCell ref="B12:C15"/>
    <mergeCell ref="F14:F15"/>
    <mergeCell ref="E12:E15"/>
    <mergeCell ref="D12:D15"/>
    <mergeCell ref="F13:O13"/>
    <mergeCell ref="I14:I15"/>
    <mergeCell ref="H14:H15"/>
    <mergeCell ref="B16:C16"/>
    <mergeCell ref="L10:N10"/>
    <mergeCell ref="M9:N9"/>
    <mergeCell ref="K9:L9"/>
    <mergeCell ref="D10:K10"/>
    <mergeCell ref="B9:C9"/>
    <mergeCell ref="F9:H9"/>
    <mergeCell ref="D9:E9"/>
    <mergeCell ref="I9:J9"/>
    <mergeCell ref="M14:M15"/>
    <mergeCell ref="L14:L15"/>
    <mergeCell ref="K14:K15"/>
    <mergeCell ref="J14:J15"/>
    <mergeCell ref="C2:D2"/>
    <mergeCell ref="E2:F2"/>
    <mergeCell ref="I1:K1"/>
    <mergeCell ref="I2:K2"/>
    <mergeCell ref="O5:P5"/>
    <mergeCell ref="B5:C7"/>
    <mergeCell ref="F5:H8"/>
    <mergeCell ref="K5:L8"/>
    <mergeCell ref="D5:E8"/>
    <mergeCell ref="I5:J8"/>
    <mergeCell ref="O6:P6"/>
    <mergeCell ref="O4:P4"/>
    <mergeCell ref="P2:Q2"/>
    <mergeCell ref="M5:N8"/>
    <mergeCell ref="M2:N2"/>
    <mergeCell ref="O38:P38"/>
    <mergeCell ref="P34:R34"/>
    <mergeCell ref="O36:P36"/>
    <mergeCell ref="H36:I36"/>
    <mergeCell ref="D38:F38"/>
    <mergeCell ref="B38:C38"/>
    <mergeCell ref="B36:F36"/>
    <mergeCell ref="B32:C32"/>
    <mergeCell ref="B31:C31"/>
    <mergeCell ref="B30:C30"/>
    <mergeCell ref="B29:C29"/>
    <mergeCell ref="B27:C27"/>
    <mergeCell ref="B26:C26"/>
    <mergeCell ref="B25:C25"/>
    <mergeCell ref="B24:C24"/>
    <mergeCell ref="B23:C23"/>
    <mergeCell ref="B21:C21"/>
    <mergeCell ref="B20:C20"/>
    <mergeCell ref="B19:C19"/>
    <mergeCell ref="B17:C17"/>
    <mergeCell ref="B18:C18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UserM</cp:lastModifiedBy>
  <cp:lastPrinted>2025-12-04T10:44:48Z</cp:lastPrinted>
  <dcterms:created xsi:type="dcterms:W3CDTF">2025-12-19T12:56:05Z</dcterms:created>
  <dcterms:modified xsi:type="dcterms:W3CDTF">2025-12-19T12:56:06Z</dcterms:modified>
</cp:coreProperties>
</file>