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7" i="1" l="1"/>
  <c r="V32" i="1" l="1"/>
  <c r="V38" i="1"/>
  <c r="T38" i="1"/>
  <c r="V36" i="1"/>
  <c r="T36" i="1"/>
  <c r="V35" i="1"/>
  <c r="T35" i="1"/>
  <c r="V33" i="1"/>
  <c r="T33" i="1"/>
  <c r="V31" i="1"/>
  <c r="T31" i="1"/>
  <c r="V30" i="1"/>
  <c r="T30" i="1"/>
  <c r="V29" i="1"/>
  <c r="V28" i="1"/>
  <c r="T28" i="1"/>
  <c r="V27" i="1"/>
  <c r="T27" i="1"/>
  <c r="V26" i="1"/>
  <c r="T26" i="1"/>
  <c r="V25" i="1"/>
  <c r="T25" i="1"/>
  <c r="V24" i="1"/>
  <c r="T24" i="1"/>
  <c r="V23" i="1"/>
  <c r="T23" i="1"/>
  <c r="V22" i="1"/>
  <c r="T22" i="1"/>
  <c r="V21" i="1"/>
  <c r="T21" i="1"/>
  <c r="V20" i="1"/>
  <c r="T20" i="1"/>
  <c r="V19" i="1"/>
  <c r="T19" i="1"/>
  <c r="V18" i="1"/>
  <c r="T18" i="1"/>
  <c r="L9" i="1"/>
  <c r="T39" i="1" l="1"/>
  <c r="N9" i="1" s="1"/>
  <c r="O10" i="1" s="1"/>
</calcChain>
</file>

<file path=xl/sharedStrings.xml><?xml version="1.0" encoding="utf-8"?>
<sst xmlns="http://schemas.openxmlformats.org/spreadsheetml/2006/main" count="105" uniqueCount="76">
  <si>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</si>
  <si>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</si>
  <si>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</si>
  <si>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</si>
  <si>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</si>
  <si>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</si>
  <si>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</si>
  <si>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</si>
  <si>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</si>
  <si>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</si>
  <si>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</si>
  <si>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</si>
  <si>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</si>
  <si>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</si>
  <si>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</si>
  <si>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</si>
  <si>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</si>
  <si>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</si>
  <si>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</si>
  <si>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</si>
  <si>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</si>
  <si>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</si>
  <si>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</si>
  <si>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</si>
  <si>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</si>
  <si>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</si>
  <si>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</si>
  <si>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</si>
  <si>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</si>
  <si>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</si>
  <si>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</si>
  <si>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</si>
  <si>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</si>
  <si>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</si>
  <si>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</si>
  <si>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</si>
  <si>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</si>
  <si>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</si>
  <si>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</si>
  <si>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</si>
  <si>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</si>
  <si>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</si>
  <si>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</si>
  <si>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</si>
  <si>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</si>
  <si>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</si>
  <si>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</si>
  <si>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</si>
  <si>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</si>
  <si>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</si>
  <si>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</si>
  <si>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</si>
  <si>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</si>
  <si>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</si>
  <si>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</si>
  <si>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</si>
  <si>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</si>
  <si>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</si>
  <si>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</si>
  <si>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</si>
  <si>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</si>
  <si>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</si>
  <si>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</si>
  <si>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</si>
  <si>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</si>
  <si>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</si>
  <si>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</si>
  <si>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</si>
  <si>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</si>
  <si>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</si>
  <si>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Меню-требование на выдачу продуктов питания № 16</t>
  </si>
  <si>
    <t>22.12.2025г</t>
  </si>
  <si>
    <t>Печенье</t>
  </si>
  <si>
    <t>0,085</t>
  </si>
  <si>
    <t>0,02</t>
  </si>
  <si>
    <t>0,036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</si>
</sst>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topLeftCell="A16" zoomScale="80" zoomScaleNormal="80" workbookViewId="0">
      <selection activeCell="U42" sqref="U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23.42578125" style="1" bestFit="1" customWidth="1"/>
    <col min="15" max="15" width="12.140625" style="1" customWidth="1"/>
    <col min="16" max="16" width="9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5" t="s">
        <v>70</v>
      </c>
      <c r="H1" s="165"/>
      <c r="I1" s="165"/>
      <c r="J1" s="165"/>
      <c r="K1" s="165"/>
      <c r="L1" s="165"/>
      <c r="M1" s="165"/>
      <c r="N1" s="165"/>
      <c r="O1" s="76"/>
    </row>
    <row r="2" spans="2:22" ht="15" customHeight="1" x14ac:dyDescent="0.3">
      <c r="B2" s="1" t="s">
        <v>57</v>
      </c>
      <c r="C2" s="95"/>
      <c r="D2" s="95"/>
      <c r="E2" s="166" t="s">
        <v>58</v>
      </c>
      <c r="F2" s="166"/>
      <c r="G2" s="165" t="s">
        <v>1</v>
      </c>
      <c r="H2" s="165"/>
      <c r="I2" s="165"/>
      <c r="J2" s="165"/>
      <c r="K2" s="92"/>
      <c r="L2" s="95" t="s">
        <v>2</v>
      </c>
      <c r="M2" s="95"/>
      <c r="N2" s="95"/>
      <c r="P2" s="95" t="s">
        <v>3</v>
      </c>
      <c r="Q2" s="95"/>
      <c r="R2" s="95" t="s">
        <v>4</v>
      </c>
      <c r="S2" s="95"/>
      <c r="T2" s="155" t="s">
        <v>5</v>
      </c>
      <c r="U2" s="155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71</v>
      </c>
      <c r="G4" s="2"/>
      <c r="H4" s="5"/>
      <c r="I4" s="2"/>
      <c r="J4" s="5"/>
      <c r="K4" s="5"/>
      <c r="L4" s="2" t="s">
        <v>59</v>
      </c>
      <c r="M4" s="1" t="s">
        <v>60</v>
      </c>
      <c r="S4" s="95" t="s">
        <v>6</v>
      </c>
      <c r="T4" s="95"/>
    </row>
    <row r="5" spans="2:22" ht="15" customHeight="1" x14ac:dyDescent="0.25">
      <c r="B5" s="156" t="s">
        <v>7</v>
      </c>
      <c r="C5" s="116"/>
      <c r="D5" s="142" t="s">
        <v>8</v>
      </c>
      <c r="E5" s="143"/>
      <c r="F5" s="142" t="s">
        <v>9</v>
      </c>
      <c r="G5" s="161"/>
      <c r="H5" s="161"/>
      <c r="I5" s="161"/>
      <c r="J5" s="161"/>
      <c r="K5" s="89"/>
      <c r="L5" s="142" t="s">
        <v>10</v>
      </c>
      <c r="M5" s="143"/>
      <c r="N5" s="161" t="s">
        <v>11</v>
      </c>
      <c r="O5" s="143"/>
      <c r="P5" s="142" t="s">
        <v>12</v>
      </c>
      <c r="Q5" s="143"/>
      <c r="S5" s="164" t="s">
        <v>13</v>
      </c>
      <c r="T5" s="164"/>
    </row>
    <row r="6" spans="2:22" x14ac:dyDescent="0.25">
      <c r="B6" s="157"/>
      <c r="C6" s="158"/>
      <c r="D6" s="144"/>
      <c r="E6" s="145"/>
      <c r="F6" s="144"/>
      <c r="G6" s="162"/>
      <c r="H6" s="162"/>
      <c r="I6" s="162"/>
      <c r="J6" s="162"/>
      <c r="K6" s="90"/>
      <c r="L6" s="144"/>
      <c r="M6" s="145"/>
      <c r="N6" s="162"/>
      <c r="O6" s="145"/>
      <c r="P6" s="144"/>
      <c r="Q6" s="145"/>
      <c r="S6" s="164">
        <v>504202</v>
      </c>
      <c r="T6" s="164"/>
    </row>
    <row r="7" spans="2:22" ht="19.5" customHeight="1" thickBot="1" x14ac:dyDescent="0.3">
      <c r="B7" s="159"/>
      <c r="C7" s="160"/>
      <c r="D7" s="144"/>
      <c r="E7" s="145"/>
      <c r="F7" s="144"/>
      <c r="G7" s="162"/>
      <c r="H7" s="162"/>
      <c r="I7" s="162"/>
      <c r="J7" s="162"/>
      <c r="K7" s="90"/>
      <c r="L7" s="144"/>
      <c r="M7" s="145"/>
      <c r="N7" s="162"/>
      <c r="O7" s="145"/>
      <c r="P7" s="144"/>
      <c r="Q7" s="145"/>
    </row>
    <row r="8" spans="2:22" ht="63" customHeight="1" thickBot="1" x14ac:dyDescent="0.3">
      <c r="B8" s="6" t="s">
        <v>14</v>
      </c>
      <c r="C8" s="7" t="s">
        <v>15</v>
      </c>
      <c r="D8" s="146"/>
      <c r="E8" s="147"/>
      <c r="F8" s="146"/>
      <c r="G8" s="163"/>
      <c r="H8" s="163"/>
      <c r="I8" s="163"/>
      <c r="J8" s="163"/>
      <c r="K8" s="91"/>
      <c r="L8" s="146"/>
      <c r="M8" s="147"/>
      <c r="N8" s="163"/>
      <c r="O8" s="147"/>
      <c r="P8" s="146"/>
      <c r="Q8" s="147"/>
    </row>
    <row r="9" spans="2:22" ht="24" customHeight="1" thickBot="1" x14ac:dyDescent="0.3">
      <c r="B9" s="148"/>
      <c r="C9" s="149"/>
      <c r="D9" s="150">
        <v>60</v>
      </c>
      <c r="E9" s="151"/>
      <c r="F9" s="152">
        <v>113</v>
      </c>
      <c r="G9" s="153"/>
      <c r="H9" s="153"/>
      <c r="I9" s="153"/>
      <c r="J9" s="153"/>
      <c r="K9" s="88"/>
      <c r="L9" s="154">
        <f>SUM(F9)*D9</f>
        <v>6780</v>
      </c>
      <c r="M9" s="108"/>
      <c r="N9" s="107">
        <f>SUM(T39)/P9</f>
        <v>69.689879518072274</v>
      </c>
      <c r="O9" s="108"/>
      <c r="P9" s="140">
        <v>83</v>
      </c>
      <c r="Q9" s="141"/>
      <c r="T9" s="1" t="s">
        <v>67</v>
      </c>
    </row>
    <row r="10" spans="2:22" ht="24.75" customHeight="1" thickBot="1" x14ac:dyDescent="0.3">
      <c r="B10" s="2"/>
      <c r="C10" s="2"/>
      <c r="D10" s="136" t="s">
        <v>16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07">
        <f>N9*P9</f>
        <v>5784.2599999999984</v>
      </c>
      <c r="P10" s="107"/>
      <c r="Q10" s="108"/>
    </row>
    <row r="11" spans="2:22" ht="19.5" thickBot="1" x14ac:dyDescent="0.3"/>
    <row r="12" spans="2:22" ht="21" customHeight="1" thickBot="1" x14ac:dyDescent="0.3">
      <c r="B12" s="142" t="s">
        <v>17</v>
      </c>
      <c r="C12" s="143"/>
      <c r="D12" s="143" t="s">
        <v>18</v>
      </c>
      <c r="E12" s="130" t="s">
        <v>19</v>
      </c>
      <c r="F12" s="136" t="s">
        <v>20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27" t="s">
        <v>21</v>
      </c>
      <c r="U12" s="130" t="s">
        <v>22</v>
      </c>
      <c r="V12" s="133" t="s">
        <v>23</v>
      </c>
    </row>
    <row r="13" spans="2:22" ht="17.25" customHeight="1" thickBot="1" x14ac:dyDescent="0.3">
      <c r="B13" s="144"/>
      <c r="C13" s="145"/>
      <c r="D13" s="145"/>
      <c r="E13" s="131"/>
      <c r="F13" s="136" t="s">
        <v>24</v>
      </c>
      <c r="G13" s="137"/>
      <c r="H13" s="137"/>
      <c r="I13" s="138"/>
      <c r="J13" s="137" t="s">
        <v>25</v>
      </c>
      <c r="K13" s="137"/>
      <c r="L13" s="137"/>
      <c r="M13" s="137"/>
      <c r="N13" s="137"/>
      <c r="O13" s="137"/>
      <c r="P13" s="137"/>
      <c r="Q13" s="136" t="s">
        <v>26</v>
      </c>
      <c r="R13" s="137"/>
      <c r="S13" s="138"/>
      <c r="T13" s="128"/>
      <c r="U13" s="131"/>
      <c r="V13" s="134"/>
    </row>
    <row r="14" spans="2:22" ht="121.5" customHeight="1" thickBot="1" x14ac:dyDescent="0.3">
      <c r="B14" s="144"/>
      <c r="C14" s="145"/>
      <c r="D14" s="145"/>
      <c r="E14" s="131"/>
      <c r="F14" s="8" t="s">
        <v>27</v>
      </c>
      <c r="G14" s="139" t="s">
        <v>28</v>
      </c>
      <c r="H14" s="139"/>
      <c r="I14" s="139"/>
      <c r="J14" s="139"/>
      <c r="K14" s="87" t="s">
        <v>72</v>
      </c>
      <c r="L14" s="62" t="s">
        <v>30</v>
      </c>
      <c r="M14" s="9" t="s">
        <v>68</v>
      </c>
      <c r="N14" s="68" t="s">
        <v>66</v>
      </c>
      <c r="O14" s="9" t="s">
        <v>29</v>
      </c>
      <c r="P14" s="9" t="s">
        <v>30</v>
      </c>
      <c r="Q14" s="9" t="s">
        <v>31</v>
      </c>
      <c r="R14" s="9" t="s">
        <v>28</v>
      </c>
      <c r="S14" s="10" t="s">
        <v>32</v>
      </c>
      <c r="T14" s="128"/>
      <c r="U14" s="131"/>
      <c r="V14" s="134"/>
    </row>
    <row r="15" spans="2:22" ht="15.75" customHeight="1" thickBot="1" x14ac:dyDescent="0.3">
      <c r="B15" s="146"/>
      <c r="C15" s="147"/>
      <c r="D15" s="147"/>
      <c r="E15" s="132"/>
      <c r="F15" s="11"/>
      <c r="G15" s="121"/>
      <c r="H15" s="121"/>
      <c r="I15" s="121"/>
      <c r="J15" s="121"/>
      <c r="K15" s="86"/>
      <c r="L15" s="12"/>
      <c r="M15" s="12"/>
      <c r="N15" s="12"/>
      <c r="O15" s="12"/>
      <c r="P15" s="12"/>
      <c r="Q15" s="12"/>
      <c r="R15" s="12"/>
      <c r="S15" s="13"/>
      <c r="T15" s="129"/>
      <c r="U15" s="132"/>
      <c r="V15" s="135"/>
    </row>
    <row r="16" spans="2:22" x14ac:dyDescent="0.25">
      <c r="B16" s="114" t="s">
        <v>33</v>
      </c>
      <c r="C16" s="115"/>
      <c r="D16" s="14"/>
      <c r="E16" s="15"/>
      <c r="F16" s="16">
        <v>83</v>
      </c>
      <c r="G16" s="116">
        <v>83</v>
      </c>
      <c r="H16" s="117"/>
      <c r="I16" s="117"/>
      <c r="J16" s="118"/>
      <c r="K16" s="85">
        <v>83</v>
      </c>
      <c r="L16" s="17">
        <v>83</v>
      </c>
      <c r="M16" s="17">
        <v>83</v>
      </c>
      <c r="N16" s="17">
        <v>83</v>
      </c>
      <c r="O16" s="17">
        <v>83</v>
      </c>
      <c r="P16" s="17">
        <v>83</v>
      </c>
      <c r="Q16" s="17">
        <v>83</v>
      </c>
      <c r="R16" s="17">
        <v>83</v>
      </c>
      <c r="S16" s="18">
        <v>83</v>
      </c>
      <c r="T16" s="19"/>
      <c r="U16" s="15"/>
      <c r="V16" s="20"/>
    </row>
    <row r="17" spans="1:25" ht="19.5" thickBot="1" x14ac:dyDescent="0.3">
      <c r="B17" s="119" t="s">
        <v>34</v>
      </c>
      <c r="C17" s="120"/>
      <c r="D17" s="21"/>
      <c r="E17" s="22" t="s">
        <v>35</v>
      </c>
      <c r="F17" s="11">
        <v>200</v>
      </c>
      <c r="G17" s="121">
        <v>200</v>
      </c>
      <c r="H17" s="121"/>
      <c r="I17" s="121"/>
      <c r="J17" s="121"/>
      <c r="K17" s="86">
        <v>35</v>
      </c>
      <c r="L17" s="75">
        <v>5</v>
      </c>
      <c r="M17" s="12">
        <v>200</v>
      </c>
      <c r="N17" s="63" t="s">
        <v>63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22" t="s">
        <v>61</v>
      </c>
      <c r="C18" s="123"/>
      <c r="D18" s="27">
        <v>42</v>
      </c>
      <c r="E18" s="28" t="s">
        <v>36</v>
      </c>
      <c r="F18" s="29"/>
      <c r="G18" s="124"/>
      <c r="H18" s="125"/>
      <c r="I18" s="125"/>
      <c r="J18" s="126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8" si="0">SUM(F18:S18)</f>
        <v>1.4999999999999999E-2</v>
      </c>
      <c r="U18" s="33">
        <v>1.25</v>
      </c>
      <c r="V18" s="34">
        <f t="shared" ref="V18:V38" si="1">SUM(U18)*D18</f>
        <v>52.5</v>
      </c>
    </row>
    <row r="19" spans="1:25" x14ac:dyDescent="0.3">
      <c r="A19" s="1">
        <v>2</v>
      </c>
      <c r="B19" s="109" t="s">
        <v>37</v>
      </c>
      <c r="C19" s="110"/>
      <c r="D19" s="35">
        <v>35</v>
      </c>
      <c r="E19" s="36" t="s">
        <v>36</v>
      </c>
      <c r="F19" s="37"/>
      <c r="G19" s="111"/>
      <c r="H19" s="112"/>
      <c r="I19" s="112"/>
      <c r="J19" s="113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3.74</v>
      </c>
      <c r="V19" s="42">
        <f t="shared" si="1"/>
        <v>130.9</v>
      </c>
    </row>
    <row r="20" spans="1:25" x14ac:dyDescent="0.3">
      <c r="A20" s="1">
        <v>3</v>
      </c>
      <c r="B20" s="109" t="s">
        <v>38</v>
      </c>
      <c r="C20" s="110"/>
      <c r="D20" s="35">
        <v>32</v>
      </c>
      <c r="E20" s="36" t="s">
        <v>36</v>
      </c>
      <c r="F20" s="37"/>
      <c r="G20" s="111"/>
      <c r="H20" s="112"/>
      <c r="I20" s="112"/>
      <c r="J20" s="113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0.25</v>
      </c>
      <c r="V20" s="42">
        <f t="shared" si="1"/>
        <v>8</v>
      </c>
    </row>
    <row r="21" spans="1:25" x14ac:dyDescent="0.3">
      <c r="A21" s="1">
        <v>4</v>
      </c>
      <c r="B21" s="109" t="s">
        <v>39</v>
      </c>
      <c r="C21" s="110"/>
      <c r="D21" s="35">
        <v>23</v>
      </c>
      <c r="E21" s="36" t="s">
        <v>36</v>
      </c>
      <c r="F21" s="37"/>
      <c r="G21" s="111"/>
      <c r="H21" s="112"/>
      <c r="I21" s="112"/>
      <c r="J21" s="113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0.57999999999999996</v>
      </c>
      <c r="V21" s="42">
        <f t="shared" si="1"/>
        <v>13.34</v>
      </c>
    </row>
    <row r="22" spans="1:25" x14ac:dyDescent="0.3">
      <c r="A22" s="1">
        <v>5</v>
      </c>
      <c r="B22" s="109" t="s">
        <v>40</v>
      </c>
      <c r="C22" s="110"/>
      <c r="D22" s="35">
        <v>156</v>
      </c>
      <c r="E22" s="66" t="s">
        <v>36</v>
      </c>
      <c r="F22" s="37"/>
      <c r="G22" s="111"/>
      <c r="H22" s="112"/>
      <c r="I22" s="112"/>
      <c r="J22" s="113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0.66</v>
      </c>
      <c r="V22" s="42">
        <f t="shared" si="1"/>
        <v>102.96000000000001</v>
      </c>
    </row>
    <row r="23" spans="1:25" x14ac:dyDescent="0.3">
      <c r="A23" s="1">
        <v>6</v>
      </c>
      <c r="B23" s="109" t="s">
        <v>42</v>
      </c>
      <c r="C23" s="110"/>
      <c r="D23" s="35">
        <v>350</v>
      </c>
      <c r="E23" s="61" t="s">
        <v>36</v>
      </c>
      <c r="F23" s="37"/>
      <c r="G23" s="111"/>
      <c r="H23" s="112"/>
      <c r="I23" s="112"/>
      <c r="J23" s="113"/>
      <c r="K23" s="84"/>
      <c r="L23" s="38"/>
      <c r="M23" s="38">
        <v>1.6999999999999999E-3</v>
      </c>
      <c r="N23" s="38"/>
      <c r="O23" s="38"/>
      <c r="P23" s="38"/>
      <c r="Q23" s="38"/>
      <c r="R23" s="38"/>
      <c r="S23" s="39"/>
      <c r="T23" s="40">
        <f t="shared" si="0"/>
        <v>1.6999999999999999E-3</v>
      </c>
      <c r="U23" s="41">
        <v>0.14000000000000001</v>
      </c>
      <c r="V23" s="42">
        <f t="shared" si="1"/>
        <v>49.000000000000007</v>
      </c>
    </row>
    <row r="24" spans="1:25" x14ac:dyDescent="0.3">
      <c r="A24" s="1">
        <v>7</v>
      </c>
      <c r="B24" s="109" t="s">
        <v>43</v>
      </c>
      <c r="C24" s="110"/>
      <c r="D24" s="35">
        <v>278</v>
      </c>
      <c r="E24" s="36" t="s">
        <v>36</v>
      </c>
      <c r="F24" s="37"/>
      <c r="G24" s="111"/>
      <c r="H24" s="112"/>
      <c r="I24" s="112"/>
      <c r="J24" s="113"/>
      <c r="K24" s="84"/>
      <c r="L24" s="38"/>
      <c r="M24" s="38">
        <v>2E-3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9.0000000000000011E-3</v>
      </c>
      <c r="U24" s="41">
        <v>0.75</v>
      </c>
      <c r="V24" s="42">
        <f t="shared" si="1"/>
        <v>208.5</v>
      </c>
      <c r="Y24" s="1" t="s">
        <v>64</v>
      </c>
    </row>
    <row r="25" spans="1:25" x14ac:dyDescent="0.3">
      <c r="A25" s="1">
        <v>8</v>
      </c>
      <c r="B25" s="109" t="s">
        <v>44</v>
      </c>
      <c r="C25" s="110"/>
      <c r="D25" s="35">
        <v>34</v>
      </c>
      <c r="E25" s="36" t="s">
        <v>36</v>
      </c>
      <c r="F25" s="37"/>
      <c r="G25" s="111"/>
      <c r="H25" s="112"/>
      <c r="I25" s="112"/>
      <c r="J25" s="113"/>
      <c r="K25" s="84"/>
      <c r="L25" s="38"/>
      <c r="M25" s="38"/>
      <c r="N25" s="38">
        <v>2E-3</v>
      </c>
      <c r="O25" s="38"/>
      <c r="P25" s="38"/>
      <c r="Q25" s="38">
        <v>3.5099999999999999E-2</v>
      </c>
      <c r="R25" s="38"/>
      <c r="S25" s="39"/>
      <c r="T25" s="40">
        <f t="shared" si="0"/>
        <v>3.7100000000000001E-2</v>
      </c>
      <c r="U25" s="41">
        <v>3.08</v>
      </c>
      <c r="V25" s="42">
        <f t="shared" si="1"/>
        <v>104.72</v>
      </c>
    </row>
    <row r="26" spans="1:25" ht="15.75" customHeight="1" x14ac:dyDescent="0.3">
      <c r="A26" s="1">
        <v>9</v>
      </c>
      <c r="B26" s="109" t="s">
        <v>45</v>
      </c>
      <c r="C26" s="110"/>
      <c r="D26" s="35">
        <v>630</v>
      </c>
      <c r="E26" s="36" t="s">
        <v>36</v>
      </c>
      <c r="F26" s="37"/>
      <c r="G26" s="111"/>
      <c r="H26" s="112"/>
      <c r="I26" s="112"/>
      <c r="J26" s="113"/>
      <c r="K26" s="84"/>
      <c r="L26" s="38"/>
      <c r="M26" s="38"/>
      <c r="N26" s="38">
        <v>0.06</v>
      </c>
      <c r="O26" s="38"/>
      <c r="P26" s="38"/>
      <c r="Q26" s="38"/>
      <c r="R26" s="38"/>
      <c r="S26" s="39"/>
      <c r="T26" s="40">
        <f t="shared" si="0"/>
        <v>0.06</v>
      </c>
      <c r="U26" s="41">
        <v>4.9800000000000004</v>
      </c>
      <c r="V26" s="42">
        <f t="shared" si="1"/>
        <v>3137.4</v>
      </c>
    </row>
    <row r="27" spans="1:25" x14ac:dyDescent="0.3">
      <c r="A27" s="1">
        <v>10</v>
      </c>
      <c r="B27" s="109" t="s">
        <v>29</v>
      </c>
      <c r="C27" s="110"/>
      <c r="D27" s="43">
        <v>195</v>
      </c>
      <c r="E27" s="36" t="s">
        <v>36</v>
      </c>
      <c r="F27" s="44"/>
      <c r="G27" s="111"/>
      <c r="H27" s="112"/>
      <c r="I27" s="112"/>
      <c r="J27" s="113"/>
      <c r="K27" s="84"/>
      <c r="L27" s="38"/>
      <c r="M27" s="38"/>
      <c r="N27" s="38"/>
      <c r="O27" s="38">
        <v>7.1999999999999998E-3</v>
      </c>
      <c r="P27" s="38"/>
      <c r="Q27" s="38"/>
      <c r="R27" s="38"/>
      <c r="S27" s="39"/>
      <c r="T27" s="40">
        <f t="shared" si="0"/>
        <v>7.1999999999999998E-3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09" t="s">
        <v>46</v>
      </c>
      <c r="C28" s="110"/>
      <c r="D28" s="35">
        <v>66</v>
      </c>
      <c r="E28" s="36" t="s">
        <v>36</v>
      </c>
      <c r="F28" s="37">
        <v>3.0000000000000001E-3</v>
      </c>
      <c r="G28" s="111">
        <v>8.0000000000000002E-3</v>
      </c>
      <c r="H28" s="112"/>
      <c r="I28" s="112"/>
      <c r="J28" s="113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8.0000000000000002E-3</v>
      </c>
      <c r="S28" s="39"/>
      <c r="T28" s="40">
        <f t="shared" si="0"/>
        <v>2.8999999999999998E-2</v>
      </c>
      <c r="U28" s="41">
        <v>2.41</v>
      </c>
      <c r="V28" s="42">
        <f t="shared" si="1"/>
        <v>159.06</v>
      </c>
    </row>
    <row r="29" spans="1:25" x14ac:dyDescent="0.3">
      <c r="A29" s="1">
        <v>12</v>
      </c>
      <c r="B29" s="109" t="s">
        <v>30</v>
      </c>
      <c r="C29" s="110"/>
      <c r="D29" s="35">
        <v>49</v>
      </c>
      <c r="E29" s="36" t="s">
        <v>36</v>
      </c>
      <c r="F29" s="37"/>
      <c r="G29" s="111"/>
      <c r="H29" s="112"/>
      <c r="I29" s="112"/>
      <c r="J29" s="113"/>
      <c r="K29" s="84"/>
      <c r="L29" s="38">
        <v>0.03</v>
      </c>
      <c r="M29" s="38"/>
      <c r="N29" s="38">
        <v>0.01</v>
      </c>
      <c r="O29" s="38"/>
      <c r="P29" s="38">
        <v>4.4999999999999998E-2</v>
      </c>
      <c r="Q29" s="38"/>
      <c r="R29" s="38"/>
      <c r="S29" s="39"/>
      <c r="T29" s="40" t="s">
        <v>73</v>
      </c>
      <c r="U29" s="41">
        <v>7</v>
      </c>
      <c r="V29" s="42">
        <f t="shared" si="1"/>
        <v>343</v>
      </c>
    </row>
    <row r="30" spans="1:25" x14ac:dyDescent="0.3">
      <c r="A30" s="1">
        <v>13</v>
      </c>
      <c r="B30" s="109" t="s">
        <v>47</v>
      </c>
      <c r="C30" s="110"/>
      <c r="D30" s="35">
        <v>88</v>
      </c>
      <c r="E30" s="36" t="s">
        <v>41</v>
      </c>
      <c r="F30" s="37">
        <v>0.04</v>
      </c>
      <c r="G30" s="111"/>
      <c r="H30" s="112"/>
      <c r="I30" s="112"/>
      <c r="J30" s="113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0.05</v>
      </c>
      <c r="U30" s="41">
        <v>4</v>
      </c>
      <c r="V30" s="42">
        <f t="shared" si="1"/>
        <v>352</v>
      </c>
    </row>
    <row r="31" spans="1:25" x14ac:dyDescent="0.3">
      <c r="A31" s="1">
        <v>14</v>
      </c>
      <c r="B31" s="109" t="s">
        <v>48</v>
      </c>
      <c r="C31" s="110"/>
      <c r="D31" s="35">
        <v>440</v>
      </c>
      <c r="E31" s="36" t="s">
        <v>36</v>
      </c>
      <c r="F31" s="37"/>
      <c r="G31" s="111"/>
      <c r="H31" s="112"/>
      <c r="I31" s="112"/>
      <c r="J31" s="113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1.7000000000000001E-2</v>
      </c>
      <c r="V31" s="42">
        <f t="shared" si="1"/>
        <v>7.48</v>
      </c>
    </row>
    <row r="32" spans="1:25" x14ac:dyDescent="0.3">
      <c r="A32" s="1">
        <v>15</v>
      </c>
      <c r="B32" s="69" t="s">
        <v>65</v>
      </c>
      <c r="C32" s="70"/>
      <c r="D32" s="35">
        <v>54</v>
      </c>
      <c r="E32" s="67" t="s">
        <v>36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74</v>
      </c>
      <c r="U32" s="41">
        <v>1.66</v>
      </c>
      <c r="V32" s="42">
        <f t="shared" si="1"/>
        <v>89.64</v>
      </c>
    </row>
    <row r="33" spans="1:22" x14ac:dyDescent="0.3">
      <c r="A33" s="1">
        <v>17</v>
      </c>
      <c r="B33" s="96" t="s">
        <v>49</v>
      </c>
      <c r="C33" s="97"/>
      <c r="D33" s="45">
        <v>8</v>
      </c>
      <c r="E33" s="64" t="s">
        <v>62</v>
      </c>
      <c r="F33" s="46"/>
      <c r="G33" s="98"/>
      <c r="H33" s="99"/>
      <c r="I33" s="99"/>
      <c r="J33" s="10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10</v>
      </c>
      <c r="V33" s="42">
        <f t="shared" si="1"/>
        <v>80</v>
      </c>
    </row>
    <row r="34" spans="1:22" x14ac:dyDescent="0.3">
      <c r="A34" s="1">
        <v>19</v>
      </c>
      <c r="B34" s="96" t="s">
        <v>28</v>
      </c>
      <c r="C34" s="97"/>
      <c r="D34" s="45">
        <v>800</v>
      </c>
      <c r="E34" s="36" t="s">
        <v>36</v>
      </c>
      <c r="F34" s="46"/>
      <c r="G34" s="98">
        <v>2.0000000000000001E-4</v>
      </c>
      <c r="H34" s="99"/>
      <c r="I34" s="99"/>
      <c r="J34" s="10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3.3000000000000002E-2</v>
      </c>
      <c r="V34" s="42">
        <f t="shared" si="1"/>
        <v>26.400000000000002</v>
      </c>
    </row>
    <row r="35" spans="1:22" x14ac:dyDescent="0.3">
      <c r="A35" s="1">
        <v>20</v>
      </c>
      <c r="B35" s="96" t="s">
        <v>27</v>
      </c>
      <c r="C35" s="97"/>
      <c r="D35" s="45">
        <v>61</v>
      </c>
      <c r="E35" s="36" t="s">
        <v>36</v>
      </c>
      <c r="F35" s="46"/>
      <c r="G35" s="98"/>
      <c r="H35" s="99"/>
      <c r="I35" s="99"/>
      <c r="J35" s="100"/>
      <c r="K35" s="82"/>
      <c r="L35" s="38"/>
      <c r="M35" s="38"/>
      <c r="N35" s="38"/>
      <c r="O35" s="38"/>
      <c r="P35" s="38"/>
      <c r="Q35" s="38"/>
      <c r="R35" s="38"/>
      <c r="S35" s="39"/>
      <c r="T35" s="47">
        <f>SUM(F35:S35)</f>
        <v>0</v>
      </c>
      <c r="U35" s="41">
        <v>0.36</v>
      </c>
      <c r="V35" s="42">
        <f t="shared" si="1"/>
        <v>21.96</v>
      </c>
    </row>
    <row r="36" spans="1:22" x14ac:dyDescent="0.3">
      <c r="A36" s="1">
        <v>22</v>
      </c>
      <c r="B36" s="96" t="s">
        <v>27</v>
      </c>
      <c r="C36" s="97"/>
      <c r="D36" s="48">
        <v>65</v>
      </c>
      <c r="E36" s="49" t="s">
        <v>36</v>
      </c>
      <c r="F36" s="50">
        <v>6.4600000000000005E-2</v>
      </c>
      <c r="G36" s="98"/>
      <c r="H36" s="99"/>
      <c r="I36" s="99"/>
      <c r="J36" s="100"/>
      <c r="K36" s="50"/>
      <c r="L36" s="51"/>
      <c r="M36" s="51"/>
      <c r="N36" s="51"/>
      <c r="O36" s="51"/>
      <c r="P36" s="51"/>
      <c r="Q36" s="51"/>
      <c r="R36" s="51"/>
      <c r="S36" s="52"/>
      <c r="T36" s="47">
        <f>SUM(F36:S36)</f>
        <v>6.4600000000000005E-2</v>
      </c>
      <c r="U36" s="41">
        <v>5</v>
      </c>
      <c r="V36" s="42">
        <f t="shared" si="1"/>
        <v>325</v>
      </c>
    </row>
    <row r="37" spans="1:22" x14ac:dyDescent="0.3">
      <c r="A37" s="1">
        <v>23</v>
      </c>
      <c r="B37" s="78" t="s">
        <v>72</v>
      </c>
      <c r="C37" s="79"/>
      <c r="D37" s="48">
        <v>150</v>
      </c>
      <c r="E37" s="49" t="s">
        <v>36</v>
      </c>
      <c r="F37" s="50"/>
      <c r="G37" s="52"/>
      <c r="H37" s="80"/>
      <c r="I37" s="80"/>
      <c r="J37" s="50"/>
      <c r="K37" s="50">
        <v>3.5999999999999997E-2</v>
      </c>
      <c r="L37" s="51"/>
      <c r="M37" s="51"/>
      <c r="N37" s="51"/>
      <c r="O37" s="51"/>
      <c r="P37" s="51"/>
      <c r="Q37" s="51"/>
      <c r="R37" s="51"/>
      <c r="S37" s="52"/>
      <c r="T37" s="81" t="s">
        <v>75</v>
      </c>
      <c r="U37" s="41">
        <v>3</v>
      </c>
      <c r="V37" s="42">
        <f t="shared" si="1"/>
        <v>450</v>
      </c>
    </row>
    <row r="38" spans="1:22" ht="19.5" thickBot="1" x14ac:dyDescent="0.35">
      <c r="A38" s="1">
        <v>24</v>
      </c>
      <c r="B38" s="101" t="s">
        <v>32</v>
      </c>
      <c r="C38" s="102"/>
      <c r="D38" s="53">
        <v>18</v>
      </c>
      <c r="E38" s="22" t="s">
        <v>36</v>
      </c>
      <c r="F38" s="54"/>
      <c r="G38" s="103"/>
      <c r="H38" s="104"/>
      <c r="I38" s="104"/>
      <c r="J38" s="105"/>
      <c r="K38" s="83"/>
      <c r="L38" s="55"/>
      <c r="M38" s="55"/>
      <c r="N38" s="55"/>
      <c r="O38" s="55"/>
      <c r="P38" s="55"/>
      <c r="Q38" s="55"/>
      <c r="R38" s="55"/>
      <c r="S38" s="167">
        <v>3.5999999999999999E-3</v>
      </c>
      <c r="T38" s="56">
        <f>SUM(F38:S38)</f>
        <v>3.5999999999999999E-3</v>
      </c>
      <c r="U38" s="41">
        <v>0.3</v>
      </c>
      <c r="V38" s="42">
        <f t="shared" si="1"/>
        <v>5.3999999999999995</v>
      </c>
    </row>
    <row r="39" spans="1:22" ht="19.5" thickBot="1" x14ac:dyDescent="0.3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9" t="s">
        <v>50</v>
      </c>
      <c r="T39" s="106">
        <f>V18+V19+V20+V21+V22+V23+V24+V25+V26+V27+V28+V29+V30+V31+V32+V33+V34+V35+V36+V37+V38</f>
        <v>5784.2599999999993</v>
      </c>
      <c r="U39" s="107"/>
      <c r="V39" s="108"/>
    </row>
    <row r="40" spans="1:22" ht="18.75" customHeight="1" x14ac:dyDescent="0.25">
      <c r="B40" s="57"/>
      <c r="C40" s="57"/>
      <c r="D40" s="58"/>
      <c r="E40" s="58"/>
      <c r="F40" s="58"/>
      <c r="G40" s="58"/>
      <c r="H40" s="58"/>
      <c r="I40" s="58"/>
      <c r="J40" s="58"/>
      <c r="K40" s="90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2" x14ac:dyDescent="0.25">
      <c r="B41" s="95" t="s">
        <v>51</v>
      </c>
      <c r="C41" s="95"/>
      <c r="D41" s="95" t="s">
        <v>52</v>
      </c>
      <c r="E41" s="95"/>
      <c r="F41" s="95"/>
      <c r="G41" s="95" t="s">
        <v>53</v>
      </c>
      <c r="H41" s="95"/>
      <c r="I41" s="95"/>
      <c r="J41" s="95"/>
      <c r="K41" s="95"/>
      <c r="L41" s="95"/>
      <c r="P41" s="1" t="s">
        <v>54</v>
      </c>
      <c r="Q41" s="95" t="s">
        <v>4</v>
      </c>
      <c r="R41" s="95"/>
      <c r="S41" s="95" t="s">
        <v>69</v>
      </c>
      <c r="T41" s="95"/>
    </row>
    <row r="42" spans="1:22" ht="15" customHeight="1" x14ac:dyDescent="0.25"/>
    <row r="43" spans="1:22" x14ac:dyDescent="0.3">
      <c r="B43" s="94"/>
      <c r="C43" s="94"/>
      <c r="D43" s="95"/>
      <c r="E43" s="95"/>
      <c r="F43" s="95"/>
      <c r="G43" s="95"/>
      <c r="H43" s="95"/>
      <c r="I43" s="95"/>
      <c r="J43" s="95"/>
      <c r="K43" s="95"/>
      <c r="L43" s="95"/>
      <c r="P43" s="60" t="s">
        <v>55</v>
      </c>
      <c r="Q43" s="95" t="s">
        <v>4</v>
      </c>
      <c r="R43" s="95"/>
      <c r="S43" s="95" t="s">
        <v>56</v>
      </c>
      <c r="T43" s="95"/>
    </row>
  </sheetData>
  <sheetProtection formatCells="0"/>
  <protectedRanges>
    <protectedRange sqref="B36:S38 B33:S35 B18:S32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L2:N2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T12:T15"/>
    <mergeCell ref="U12:U15"/>
    <mergeCell ref="V12:V15"/>
    <mergeCell ref="F13:I13"/>
    <mergeCell ref="J13:P13"/>
    <mergeCell ref="Q13:S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33:C33"/>
    <mergeCell ref="G33:J33"/>
    <mergeCell ref="B34:C34"/>
    <mergeCell ref="G34:J34"/>
    <mergeCell ref="B35:C35"/>
    <mergeCell ref="G35:J35"/>
    <mergeCell ref="B41:C41"/>
    <mergeCell ref="D41:F41"/>
    <mergeCell ref="G41:L41"/>
    <mergeCell ref="Q41:R41"/>
    <mergeCell ref="S41:T41"/>
    <mergeCell ref="B36:C36"/>
    <mergeCell ref="G36:J36"/>
    <mergeCell ref="B38:C38"/>
    <mergeCell ref="G38:J38"/>
    <mergeCell ref="T39:V39"/>
    <mergeCell ref="B43:C43"/>
    <mergeCell ref="D43:F43"/>
    <mergeCell ref="G43:L43"/>
    <mergeCell ref="Q43:R43"/>
    <mergeCell ref="S43:T4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2025-12-22T08:52:01Z</cp:lastPrinted>
  <dcterms:created xsi:type="dcterms:W3CDTF">2023-12-01T12:46:47Z</dcterms:created>
  <dcterms:modified xsi:type="dcterms:W3CDTF">2025-12-22T08:52:22Z</dcterms:modified>
</cp:coreProperties>
</file>