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W33" i="1" l="1"/>
  <c r="W37" i="1" l="1"/>
  <c r="W38" i="1" l="1"/>
  <c r="W26" i="1"/>
  <c r="W36" i="1"/>
  <c r="U36" i="1"/>
  <c r="W35" i="1"/>
  <c r="U35" i="1"/>
  <c r="W34" i="1"/>
  <c r="U34" i="1"/>
  <c r="W32" i="1"/>
  <c r="U32" i="1"/>
  <c r="W31" i="1"/>
  <c r="W30" i="1"/>
  <c r="U30" i="1"/>
  <c r="W29" i="1"/>
  <c r="W28" i="1"/>
  <c r="W27" i="1"/>
  <c r="U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<sst xmlns="http://schemas.openxmlformats.org/spreadsheetml/2006/main" count="113" uniqueCount="88">
  <si>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</si>
  <si>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</si>
  <si>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</si>
  <si>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</si>
  <si>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</si>
  <si>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</si>
  <si>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</si>
  <si>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</si>
  <si>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</si>
  <si>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</si>
  <si>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</si>
  <si>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</si>
  <si>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</si>
  <si>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</si>
  <si>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</si>
  <si>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</si>
  <si>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</si>
  <si>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</si>
  <si>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</si>
  <si>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</si>
  <si>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</si>
  <si>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</si>
  <si>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</si>
  <si>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</si>
  <si>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</si>
  <si>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</si>
  <si>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</si>
  <si>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</si>
  <si>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</si>
  <si>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</si>
  <si>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</si>
  <si>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</si>
  <si>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</si>
  <si>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</si>
  <si>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</si>
  <si>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</si>
  <si>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</si>
  <si>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</si>
  <si>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</si>
  <si>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</si>
  <si>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</si>
  <si>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</si>
  <si>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</si>
  <si>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</si>
  <si>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</si>
  <si>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</si>
  <si>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</si>
  <si>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</si>
  <si>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</si>
  <si>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</si>
  <si>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</si>
  <si>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</si>
  <si>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</si>
  <si>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</si>
  <si>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</si>
  <si>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</si>
  <si>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</si>
  <si>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</si>
  <si>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</si>
  <si>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</si>
  <si>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</si>
  <si>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</si>
  <si>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</si>
  <si>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</si>
  <si>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</si>
  <si>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</si>
  <si>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</si>
  <si>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</si>
  <si>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</si>
  <si>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</si>
  <si>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</si>
  <si>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</si>
  <si>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0,0018</t>
  </si>
  <si>
    <t>№ 2</t>
  </si>
  <si>
    <t>03.02.2026г</t>
  </si>
  <si>
    <t>бутерброд с маслом</t>
  </si>
  <si>
    <t>Масло слив.</t>
  </si>
  <si>
    <t>Салат капустно-морковный</t>
  </si>
  <si>
    <t>Капуста</t>
  </si>
  <si>
    <t>0,006</t>
  </si>
  <si>
    <t>0,007</t>
  </si>
  <si>
    <t>Пирожки с Картошкой</t>
  </si>
  <si>
    <t>0,035</t>
  </si>
  <si>
    <t>0,047</t>
  </si>
  <si>
    <t>0,06</t>
  </si>
  <si>
    <t>0,091</t>
  </si>
  <si>
    <t>0,0093</t>
  </si>
  <si>
    <t>0,039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</si>
</sst>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4" zoomScale="75" zoomScaleNormal="75" workbookViewId="0">
      <selection activeCell="T26" sqref="T26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4" width="13.7109375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0" t="s">
        <v>63</v>
      </c>
      <c r="H1" s="90"/>
      <c r="I1" s="90"/>
      <c r="J1" s="90"/>
      <c r="K1" s="90"/>
      <c r="L1" s="90"/>
      <c r="M1" s="90"/>
      <c r="N1" s="90"/>
      <c r="O1" s="90"/>
      <c r="P1" s="65" t="s">
        <v>73</v>
      </c>
    </row>
    <row r="2" spans="2:23" ht="15" customHeight="1" x14ac:dyDescent="0.3">
      <c r="B2" s="1" t="s">
        <v>62</v>
      </c>
      <c r="C2" s="91" t="s">
        <v>1</v>
      </c>
      <c r="D2" s="91"/>
      <c r="E2" s="92" t="s">
        <v>59</v>
      </c>
      <c r="F2" s="92"/>
      <c r="G2" s="90" t="s">
        <v>2</v>
      </c>
      <c r="H2" s="90"/>
      <c r="I2" s="90"/>
      <c r="J2" s="90"/>
      <c r="K2" s="91" t="s">
        <v>3</v>
      </c>
      <c r="L2" s="91"/>
      <c r="M2" s="91"/>
      <c r="N2" s="91"/>
      <c r="O2" s="91"/>
      <c r="Q2" s="91" t="s">
        <v>4</v>
      </c>
      <c r="R2" s="91"/>
      <c r="S2" s="91" t="s">
        <v>5</v>
      </c>
      <c r="T2" s="91"/>
      <c r="U2" s="93" t="s">
        <v>6</v>
      </c>
      <c r="V2" s="93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74</v>
      </c>
      <c r="G4" s="2"/>
      <c r="H4" s="5"/>
      <c r="I4" s="2"/>
      <c r="J4" s="5"/>
      <c r="K4" s="52" t="s">
        <v>64</v>
      </c>
      <c r="L4" s="72"/>
      <c r="M4" s="1" t="s">
        <v>65</v>
      </c>
      <c r="T4" s="91" t="s">
        <v>7</v>
      </c>
      <c r="U4" s="91"/>
    </row>
    <row r="5" spans="2:23" ht="15" customHeight="1" x14ac:dyDescent="0.25">
      <c r="B5" s="94" t="s">
        <v>8</v>
      </c>
      <c r="C5" s="95"/>
      <c r="D5" s="100" t="s">
        <v>9</v>
      </c>
      <c r="E5" s="101"/>
      <c r="F5" s="100" t="s">
        <v>10</v>
      </c>
      <c r="G5" s="106"/>
      <c r="H5" s="106"/>
      <c r="I5" s="106"/>
      <c r="J5" s="106"/>
      <c r="K5" s="100" t="s">
        <v>11</v>
      </c>
      <c r="L5" s="106"/>
      <c r="M5" s="101"/>
      <c r="N5" s="77"/>
      <c r="O5" s="106" t="s">
        <v>12</v>
      </c>
      <c r="P5" s="101"/>
      <c r="Q5" s="100" t="s">
        <v>13</v>
      </c>
      <c r="R5" s="101"/>
      <c r="T5" s="109" t="s">
        <v>14</v>
      </c>
      <c r="U5" s="109"/>
    </row>
    <row r="6" spans="2:23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78"/>
      <c r="O6" s="107"/>
      <c r="P6" s="103"/>
      <c r="Q6" s="102"/>
      <c r="R6" s="103"/>
      <c r="T6" s="109">
        <v>504202</v>
      </c>
      <c r="U6" s="109"/>
    </row>
    <row r="7" spans="2:23" ht="34.9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78"/>
      <c r="O7" s="107"/>
      <c r="P7" s="103"/>
      <c r="Q7" s="102"/>
      <c r="R7" s="103"/>
    </row>
    <row r="8" spans="2:23" ht="63" customHeight="1" thickBot="1" x14ac:dyDescent="0.3">
      <c r="B8" s="7" t="s">
        <v>15</v>
      </c>
      <c r="C8" s="8" t="s">
        <v>16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79"/>
      <c r="O8" s="108"/>
      <c r="P8" s="105"/>
      <c r="Q8" s="104"/>
      <c r="R8" s="105"/>
    </row>
    <row r="9" spans="2:23" ht="24" customHeight="1" thickBot="1" x14ac:dyDescent="0.3">
      <c r="B9" s="120"/>
      <c r="C9" s="121"/>
      <c r="D9" s="122">
        <v>65</v>
      </c>
      <c r="E9" s="123"/>
      <c r="F9" s="124">
        <v>113</v>
      </c>
      <c r="G9" s="125"/>
      <c r="H9" s="125"/>
      <c r="I9" s="125"/>
      <c r="J9" s="125"/>
      <c r="K9" s="126">
        <f>SUM(F9)*D9</f>
        <v>7345</v>
      </c>
      <c r="L9" s="115"/>
      <c r="M9" s="116"/>
      <c r="N9" s="80"/>
      <c r="O9" s="115">
        <f>SUM(U39)/Q9</f>
        <v>64.088051948051955</v>
      </c>
      <c r="P9" s="116"/>
      <c r="Q9" s="110">
        <v>77</v>
      </c>
      <c r="R9" s="111"/>
    </row>
    <row r="10" spans="2:23" ht="24.75" customHeight="1" thickBot="1" x14ac:dyDescent="0.3">
      <c r="B10" s="2"/>
      <c r="C10" s="2"/>
      <c r="D10" s="112" t="s">
        <v>17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Q9*O9</f>
        <v>4934.7800000000007</v>
      </c>
      <c r="Q10" s="115"/>
      <c r="R10" s="116"/>
    </row>
    <row r="11" spans="2:23" ht="19.5" thickBot="1" x14ac:dyDescent="0.3"/>
    <row r="12" spans="2:23" ht="21" customHeight="1" thickBot="1" x14ac:dyDescent="0.3">
      <c r="B12" s="100" t="s">
        <v>18</v>
      </c>
      <c r="C12" s="101"/>
      <c r="D12" s="101" t="s">
        <v>19</v>
      </c>
      <c r="E12" s="117" t="s">
        <v>20</v>
      </c>
      <c r="F12" s="112" t="s">
        <v>21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/>
      <c r="U12" s="127" t="s">
        <v>22</v>
      </c>
      <c r="V12" s="117" t="s">
        <v>23</v>
      </c>
      <c r="W12" s="130" t="s">
        <v>24</v>
      </c>
    </row>
    <row r="13" spans="2:23" ht="17.25" customHeight="1" thickBot="1" x14ac:dyDescent="0.3">
      <c r="B13" s="102"/>
      <c r="C13" s="103"/>
      <c r="D13" s="103"/>
      <c r="E13" s="118"/>
      <c r="F13" s="112" t="s">
        <v>25</v>
      </c>
      <c r="G13" s="113"/>
      <c r="H13" s="113"/>
      <c r="I13" s="113"/>
      <c r="J13" s="113"/>
      <c r="K13" s="113"/>
      <c r="L13" s="74"/>
      <c r="M13" s="112" t="s">
        <v>26</v>
      </c>
      <c r="N13" s="113"/>
      <c r="O13" s="113"/>
      <c r="P13" s="113"/>
      <c r="Q13" s="114"/>
      <c r="R13" s="112" t="s">
        <v>27</v>
      </c>
      <c r="S13" s="113"/>
      <c r="T13" s="114"/>
      <c r="U13" s="128"/>
      <c r="V13" s="118"/>
      <c r="W13" s="131"/>
    </row>
    <row r="14" spans="2:23" ht="78" customHeight="1" thickBot="1" x14ac:dyDescent="0.3">
      <c r="B14" s="102"/>
      <c r="C14" s="103"/>
      <c r="D14" s="103"/>
      <c r="E14" s="118"/>
      <c r="F14" s="9" t="s">
        <v>28</v>
      </c>
      <c r="G14" s="133" t="s">
        <v>60</v>
      </c>
      <c r="H14" s="133"/>
      <c r="I14" s="133"/>
      <c r="J14" s="133"/>
      <c r="K14" s="60" t="s">
        <v>75</v>
      </c>
      <c r="L14" s="75" t="s">
        <v>70</v>
      </c>
      <c r="M14" s="10" t="s">
        <v>56</v>
      </c>
      <c r="N14" s="82" t="s">
        <v>77</v>
      </c>
      <c r="O14" s="64" t="s">
        <v>66</v>
      </c>
      <c r="P14" s="10" t="s">
        <v>57</v>
      </c>
      <c r="Q14" s="10" t="s">
        <v>29</v>
      </c>
      <c r="R14" s="51" t="s">
        <v>81</v>
      </c>
      <c r="S14" s="10" t="s">
        <v>30</v>
      </c>
      <c r="T14" s="11" t="s">
        <v>31</v>
      </c>
      <c r="U14" s="128"/>
      <c r="V14" s="118"/>
      <c r="W14" s="131"/>
    </row>
    <row r="15" spans="2:23" ht="15.75" customHeight="1" thickBot="1" x14ac:dyDescent="0.3">
      <c r="B15" s="104"/>
      <c r="C15" s="105"/>
      <c r="D15" s="105"/>
      <c r="E15" s="119"/>
      <c r="F15" s="12"/>
      <c r="G15" s="134"/>
      <c r="H15" s="134"/>
      <c r="I15" s="134"/>
      <c r="J15" s="134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29"/>
      <c r="V15" s="119"/>
      <c r="W15" s="132"/>
    </row>
    <row r="16" spans="2:23" x14ac:dyDescent="0.25">
      <c r="B16" s="135" t="s">
        <v>32</v>
      </c>
      <c r="C16" s="136"/>
      <c r="D16" s="15"/>
      <c r="E16" s="16"/>
      <c r="F16" s="17">
        <v>77</v>
      </c>
      <c r="G16" s="95">
        <v>77</v>
      </c>
      <c r="H16" s="137"/>
      <c r="I16" s="137"/>
      <c r="J16" s="138"/>
      <c r="K16" s="18">
        <v>77</v>
      </c>
      <c r="L16" s="18">
        <v>77</v>
      </c>
      <c r="M16" s="18">
        <v>77</v>
      </c>
      <c r="N16" s="18">
        <v>77</v>
      </c>
      <c r="O16" s="18">
        <v>77</v>
      </c>
      <c r="P16" s="18">
        <v>77</v>
      </c>
      <c r="Q16" s="18">
        <v>77</v>
      </c>
      <c r="R16" s="18">
        <v>77</v>
      </c>
      <c r="S16" s="18">
        <v>77</v>
      </c>
      <c r="T16" s="19">
        <v>77</v>
      </c>
      <c r="U16" s="20"/>
      <c r="V16" s="16"/>
      <c r="W16" s="21"/>
    </row>
    <row r="17" spans="1:23" ht="19.5" thickBot="1" x14ac:dyDescent="0.3">
      <c r="B17" s="139" t="s">
        <v>33</v>
      </c>
      <c r="C17" s="140"/>
      <c r="D17" s="22"/>
      <c r="E17" s="23" t="s">
        <v>34</v>
      </c>
      <c r="F17" s="12">
        <v>200</v>
      </c>
      <c r="G17" s="134">
        <v>200</v>
      </c>
      <c r="H17" s="134"/>
      <c r="I17" s="134"/>
      <c r="J17" s="134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1" t="s">
        <v>35</v>
      </c>
      <c r="C18" s="142"/>
      <c r="D18" s="28">
        <v>35</v>
      </c>
      <c r="E18" s="29" t="s">
        <v>36</v>
      </c>
      <c r="F18" s="30"/>
      <c r="G18" s="143"/>
      <c r="H18" s="144"/>
      <c r="I18" s="144"/>
      <c r="J18" s="145"/>
      <c r="K18" s="31"/>
      <c r="L18" s="31"/>
      <c r="M18" s="31">
        <v>4.7E-2</v>
      </c>
      <c r="N18" s="31"/>
      <c r="O18" s="31"/>
      <c r="P18" s="31"/>
      <c r="Q18" s="31"/>
      <c r="R18" s="31">
        <v>0.02</v>
      </c>
      <c r="S18" s="31"/>
      <c r="T18" s="32"/>
      <c r="U18" s="33">
        <f>SUM(F18:T18)</f>
        <v>6.7000000000000004E-2</v>
      </c>
      <c r="V18" s="34">
        <v>5.16</v>
      </c>
      <c r="W18" s="35">
        <f t="shared" ref="W18:W38" si="0">SUM(V18)*D18</f>
        <v>180.6</v>
      </c>
    </row>
    <row r="19" spans="1:23" x14ac:dyDescent="0.3">
      <c r="A19" s="1">
        <v>2</v>
      </c>
      <c r="B19" s="157" t="s">
        <v>78</v>
      </c>
      <c r="C19" s="158"/>
      <c r="D19" s="28">
        <v>28</v>
      </c>
      <c r="E19" s="29" t="s">
        <v>36</v>
      </c>
      <c r="F19" s="30"/>
      <c r="G19" s="159"/>
      <c r="H19" s="160"/>
      <c r="I19" s="160"/>
      <c r="J19" s="161"/>
      <c r="K19" s="31"/>
      <c r="L19" s="31"/>
      <c r="M19" s="31"/>
      <c r="N19" s="31">
        <v>4.7E-2</v>
      </c>
      <c r="O19" s="31"/>
      <c r="P19" s="31"/>
      <c r="Q19" s="31"/>
      <c r="R19" s="31"/>
      <c r="S19" s="31"/>
      <c r="T19" s="32"/>
      <c r="U19" s="41" t="s">
        <v>83</v>
      </c>
      <c r="V19" s="34">
        <v>3.62</v>
      </c>
      <c r="W19" s="35">
        <f>V19*D19</f>
        <v>101.36</v>
      </c>
    </row>
    <row r="20" spans="1:23" x14ac:dyDescent="0.3">
      <c r="A20" s="1">
        <v>3</v>
      </c>
      <c r="B20" s="146" t="s">
        <v>37</v>
      </c>
      <c r="C20" s="147"/>
      <c r="D20" s="36">
        <v>44</v>
      </c>
      <c r="E20" s="37" t="s">
        <v>36</v>
      </c>
      <c r="F20" s="38"/>
      <c r="G20" s="148"/>
      <c r="H20" s="149"/>
      <c r="I20" s="149"/>
      <c r="J20" s="150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1.1599999999999999</v>
      </c>
      <c r="W20" s="43">
        <f t="shared" si="0"/>
        <v>51.04</v>
      </c>
    </row>
    <row r="21" spans="1:23" x14ac:dyDescent="0.3">
      <c r="A21" s="1">
        <v>4</v>
      </c>
      <c r="B21" s="146" t="s">
        <v>38</v>
      </c>
      <c r="C21" s="147"/>
      <c r="D21" s="36">
        <v>27</v>
      </c>
      <c r="E21" s="37" t="s">
        <v>36</v>
      </c>
      <c r="F21" s="38"/>
      <c r="G21" s="148"/>
      <c r="H21" s="149"/>
      <c r="I21" s="149"/>
      <c r="J21" s="150"/>
      <c r="K21" s="39"/>
      <c r="L21" s="39"/>
      <c r="M21" s="39">
        <v>3.0000000000000001E-3</v>
      </c>
      <c r="N21" s="39">
        <v>1E-3</v>
      </c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7.0000000000000001E-3</v>
      </c>
      <c r="V21" s="42">
        <v>0.54</v>
      </c>
      <c r="W21" s="43">
        <f t="shared" si="0"/>
        <v>14.580000000000002</v>
      </c>
    </row>
    <row r="22" spans="1:23" x14ac:dyDescent="0.3">
      <c r="A22" s="1">
        <v>5</v>
      </c>
      <c r="B22" s="146" t="s">
        <v>39</v>
      </c>
      <c r="C22" s="147"/>
      <c r="D22" s="36">
        <v>360</v>
      </c>
      <c r="E22" s="37" t="s">
        <v>36</v>
      </c>
      <c r="F22" s="38"/>
      <c r="G22" s="148"/>
      <c r="H22" s="149"/>
      <c r="I22" s="149"/>
      <c r="J22" s="150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72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46" t="s">
        <v>40</v>
      </c>
      <c r="C23" s="147"/>
      <c r="D23" s="36">
        <v>278</v>
      </c>
      <c r="E23" s="37" t="s">
        <v>36</v>
      </c>
      <c r="F23" s="38"/>
      <c r="G23" s="148"/>
      <c r="H23" s="149"/>
      <c r="I23" s="149"/>
      <c r="J23" s="150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0.23</v>
      </c>
      <c r="W23" s="43">
        <f t="shared" si="0"/>
        <v>63.940000000000005</v>
      </c>
    </row>
    <row r="24" spans="1:23" x14ac:dyDescent="0.3">
      <c r="A24" s="1">
        <v>7</v>
      </c>
      <c r="B24" s="146" t="s">
        <v>41</v>
      </c>
      <c r="C24" s="147"/>
      <c r="D24" s="36">
        <v>160</v>
      </c>
      <c r="E24" s="63" t="s">
        <v>36</v>
      </c>
      <c r="F24" s="38"/>
      <c r="G24" s="148"/>
      <c r="H24" s="149"/>
      <c r="I24" s="149"/>
      <c r="J24" s="150"/>
      <c r="K24" s="39"/>
      <c r="L24" s="39"/>
      <c r="M24" s="39">
        <v>2E-3</v>
      </c>
      <c r="N24" s="39">
        <v>1E-3</v>
      </c>
      <c r="O24" s="39">
        <v>2E-3</v>
      </c>
      <c r="P24" s="39"/>
      <c r="Q24" s="39"/>
      <c r="R24" s="39">
        <v>1E-3</v>
      </c>
      <c r="S24" s="39"/>
      <c r="T24" s="40"/>
      <c r="U24" s="41" t="s">
        <v>79</v>
      </c>
      <c r="V24" s="42">
        <v>0.46</v>
      </c>
      <c r="W24" s="43">
        <f t="shared" si="0"/>
        <v>73.600000000000009</v>
      </c>
    </row>
    <row r="25" spans="1:23" x14ac:dyDescent="0.3">
      <c r="A25" s="1">
        <v>8</v>
      </c>
      <c r="B25" s="146" t="s">
        <v>43</v>
      </c>
      <c r="C25" s="147"/>
      <c r="D25" s="36">
        <v>32</v>
      </c>
      <c r="E25" s="37" t="s">
        <v>36</v>
      </c>
      <c r="F25" s="38"/>
      <c r="G25" s="148"/>
      <c r="H25" s="149"/>
      <c r="I25" s="149"/>
      <c r="J25" s="150"/>
      <c r="K25" s="39"/>
      <c r="L25" s="39"/>
      <c r="M25" s="39">
        <v>4.0000000000000001E-3</v>
      </c>
      <c r="N25" s="39">
        <v>7.0000000000000001E-3</v>
      </c>
      <c r="O25" s="39">
        <v>5.0000000000000001E-3</v>
      </c>
      <c r="P25" s="39"/>
      <c r="Q25" s="39"/>
      <c r="R25" s="39"/>
      <c r="S25" s="39"/>
      <c r="T25" s="40"/>
      <c r="U25" s="41">
        <f>SUM(F25:T25)</f>
        <v>1.6E-2</v>
      </c>
      <c r="V25" s="42">
        <v>1.23</v>
      </c>
      <c r="W25" s="43">
        <f t="shared" si="0"/>
        <v>39.36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84</v>
      </c>
      <c r="V26" s="42">
        <v>4.62</v>
      </c>
      <c r="W26" s="43">
        <f t="shared" si="0"/>
        <v>1986.6000000000001</v>
      </c>
    </row>
    <row r="27" spans="1:23" ht="15.75" customHeight="1" x14ac:dyDescent="0.3">
      <c r="A27" s="1">
        <v>10</v>
      </c>
      <c r="B27" s="146" t="s">
        <v>45</v>
      </c>
      <c r="C27" s="147"/>
      <c r="D27" s="36">
        <v>34</v>
      </c>
      <c r="E27" s="37" t="s">
        <v>36</v>
      </c>
      <c r="F27" s="38"/>
      <c r="G27" s="148"/>
      <c r="H27" s="149"/>
      <c r="I27" s="149"/>
      <c r="J27" s="150"/>
      <c r="K27" s="39"/>
      <c r="L27" s="39"/>
      <c r="M27" s="39"/>
      <c r="N27" s="39"/>
      <c r="O27" s="39"/>
      <c r="P27" s="39"/>
      <c r="Q27" s="39"/>
      <c r="R27" s="39">
        <v>3.5000000000000003E-2</v>
      </c>
      <c r="S27" s="39"/>
      <c r="T27" s="40"/>
      <c r="U27" s="41">
        <f t="shared" si="1"/>
        <v>3.5000000000000003E-2</v>
      </c>
      <c r="V27" s="42">
        <v>2.7</v>
      </c>
      <c r="W27" s="43">
        <f t="shared" si="0"/>
        <v>91.800000000000011</v>
      </c>
    </row>
    <row r="28" spans="1:23" x14ac:dyDescent="0.3">
      <c r="A28" s="1">
        <v>11</v>
      </c>
      <c r="B28" s="146" t="s">
        <v>67</v>
      </c>
      <c r="C28" s="147"/>
      <c r="D28" s="44">
        <v>65</v>
      </c>
      <c r="E28" s="37" t="s">
        <v>36</v>
      </c>
      <c r="F28" s="45"/>
      <c r="G28" s="148"/>
      <c r="H28" s="149"/>
      <c r="I28" s="149"/>
      <c r="J28" s="150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82</v>
      </c>
      <c r="V28" s="42">
        <v>2.7</v>
      </c>
      <c r="W28" s="43">
        <f t="shared" si="0"/>
        <v>175.5</v>
      </c>
    </row>
    <row r="29" spans="1:23" x14ac:dyDescent="0.3">
      <c r="A29" s="1">
        <v>12</v>
      </c>
      <c r="B29" s="146" t="s">
        <v>58</v>
      </c>
      <c r="C29" s="147"/>
      <c r="D29" s="36">
        <v>55</v>
      </c>
      <c r="E29" s="37" t="s">
        <v>36</v>
      </c>
      <c r="F29" s="38"/>
      <c r="G29" s="148"/>
      <c r="H29" s="149"/>
      <c r="I29" s="149"/>
      <c r="J29" s="150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80</v>
      </c>
      <c r="V29" s="42">
        <v>0.54</v>
      </c>
      <c r="W29" s="43">
        <f t="shared" si="0"/>
        <v>29.700000000000003</v>
      </c>
    </row>
    <row r="30" spans="1:23" x14ac:dyDescent="0.3">
      <c r="A30" s="1">
        <v>13</v>
      </c>
      <c r="B30" s="146" t="s">
        <v>46</v>
      </c>
      <c r="C30" s="147"/>
      <c r="D30" s="36">
        <v>67</v>
      </c>
      <c r="E30" s="37" t="s">
        <v>36</v>
      </c>
      <c r="F30" s="38">
        <v>3.0000000000000001E-3</v>
      </c>
      <c r="G30" s="148">
        <v>0.01</v>
      </c>
      <c r="H30" s="149"/>
      <c r="I30" s="149"/>
      <c r="J30" s="150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>
        <f t="shared" si="1"/>
        <v>3.3000000000000002E-2</v>
      </c>
      <c r="V30" s="42">
        <v>2.54</v>
      </c>
      <c r="W30" s="43">
        <f t="shared" si="0"/>
        <v>170.18</v>
      </c>
    </row>
    <row r="31" spans="1:23" x14ac:dyDescent="0.3">
      <c r="A31" s="1">
        <v>14</v>
      </c>
      <c r="B31" s="146" t="s">
        <v>29</v>
      </c>
      <c r="C31" s="147"/>
      <c r="D31" s="36">
        <v>49</v>
      </c>
      <c r="E31" s="37" t="s">
        <v>36</v>
      </c>
      <c r="F31" s="38"/>
      <c r="G31" s="148"/>
      <c r="H31" s="149"/>
      <c r="I31" s="149"/>
      <c r="J31" s="150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85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46" t="s">
        <v>47</v>
      </c>
      <c r="C32" s="147"/>
      <c r="D32" s="36">
        <v>88</v>
      </c>
      <c r="E32" s="37" t="s">
        <v>42</v>
      </c>
      <c r="F32" s="38">
        <v>4.4999999999999998E-2</v>
      </c>
      <c r="G32" s="148"/>
      <c r="H32" s="149"/>
      <c r="I32" s="149"/>
      <c r="J32" s="150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>
        <f t="shared" si="1"/>
        <v>0.06</v>
      </c>
      <c r="V32" s="42">
        <v>4</v>
      </c>
      <c r="W32" s="43">
        <f t="shared" si="0"/>
        <v>352</v>
      </c>
    </row>
    <row r="33" spans="1:23" x14ac:dyDescent="0.3">
      <c r="A33" s="1">
        <v>16</v>
      </c>
      <c r="B33" s="84" t="s">
        <v>76</v>
      </c>
      <c r="C33" s="85"/>
      <c r="D33" s="36">
        <v>861</v>
      </c>
      <c r="E33" s="81" t="s">
        <v>36</v>
      </c>
      <c r="F33" s="38"/>
      <c r="G33" s="86"/>
      <c r="H33" s="87"/>
      <c r="I33" s="87"/>
      <c r="J33" s="88"/>
      <c r="K33" s="39">
        <v>5.0000000000000001E-3</v>
      </c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86</v>
      </c>
      <c r="V33" s="42">
        <v>0.72</v>
      </c>
      <c r="W33" s="43">
        <f t="shared" si="0"/>
        <v>619.91999999999996</v>
      </c>
    </row>
    <row r="34" spans="1:23" x14ac:dyDescent="0.3">
      <c r="A34" s="1">
        <v>17</v>
      </c>
      <c r="B34" s="151" t="s">
        <v>30</v>
      </c>
      <c r="C34" s="152"/>
      <c r="D34" s="46">
        <v>800</v>
      </c>
      <c r="E34" s="61" t="s">
        <v>36</v>
      </c>
      <c r="F34" s="47"/>
      <c r="G34" s="153">
        <v>2.0000000000000001E-4</v>
      </c>
      <c r="H34" s="154"/>
      <c r="I34" s="154"/>
      <c r="J34" s="155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2">
        <v>3.1E-2</v>
      </c>
      <c r="W34" s="43">
        <f t="shared" si="0"/>
        <v>24.8</v>
      </c>
    </row>
    <row r="35" spans="1:23" x14ac:dyDescent="0.3">
      <c r="A35" s="1">
        <v>18</v>
      </c>
      <c r="B35" s="151" t="s">
        <v>31</v>
      </c>
      <c r="C35" s="152"/>
      <c r="D35" s="46">
        <v>18</v>
      </c>
      <c r="E35" s="37" t="s">
        <v>36</v>
      </c>
      <c r="F35" s="47"/>
      <c r="G35" s="153"/>
      <c r="H35" s="154"/>
      <c r="I35" s="154"/>
      <c r="J35" s="155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>
        <f>SUM(F35:T35)</f>
        <v>5.0000000000000001E-3</v>
      </c>
      <c r="V35" s="42">
        <v>0.39</v>
      </c>
      <c r="W35" s="43">
        <f t="shared" si="0"/>
        <v>7.0200000000000005</v>
      </c>
    </row>
    <row r="36" spans="1:23" x14ac:dyDescent="0.3">
      <c r="A36" s="1">
        <v>19</v>
      </c>
      <c r="B36" s="151" t="s">
        <v>48</v>
      </c>
      <c r="C36" s="152"/>
      <c r="D36" s="46">
        <v>57</v>
      </c>
      <c r="E36" s="37" t="s">
        <v>36</v>
      </c>
      <c r="F36" s="47">
        <v>0.02</v>
      </c>
      <c r="G36" s="153"/>
      <c r="H36" s="154"/>
      <c r="I36" s="154"/>
      <c r="J36" s="155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1.54</v>
      </c>
      <c r="W36" s="43">
        <f t="shared" si="0"/>
        <v>87.78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87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1" t="s">
        <v>61</v>
      </c>
      <c r="C38" s="152"/>
      <c r="D38" s="46">
        <v>440</v>
      </c>
      <c r="E38" s="61" t="s">
        <v>36</v>
      </c>
      <c r="F38" s="47"/>
      <c r="G38" s="153"/>
      <c r="H38" s="154"/>
      <c r="I38" s="154"/>
      <c r="J38" s="155"/>
      <c r="K38" s="39"/>
      <c r="L38" s="39"/>
      <c r="M38" s="39"/>
      <c r="N38" s="39"/>
      <c r="O38" s="39"/>
      <c r="P38" s="39"/>
      <c r="Q38" s="39"/>
      <c r="R38" s="39">
        <v>2.0000000000000001E-4</v>
      </c>
      <c r="S38" s="39"/>
      <c r="T38" s="40"/>
      <c r="U38" s="41" t="s">
        <v>71</v>
      </c>
      <c r="V38" s="62">
        <v>1.4999999999999999E-2</v>
      </c>
      <c r="W38" s="43">
        <f t="shared" si="0"/>
        <v>6.6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15">
        <f>W18+W19+W20+W21+W22+W23+W24+W25+W26+W27+W28+W29+W30+W31+W32+W33+W34+W35+W36+W37+W38</f>
        <v>4934.7800000000007</v>
      </c>
      <c r="V39" s="115"/>
      <c r="W39" s="116"/>
    </row>
    <row r="41" spans="1:23" ht="15" customHeight="1" x14ac:dyDescent="0.25">
      <c r="B41" s="91" t="s">
        <v>50</v>
      </c>
      <c r="C41" s="91"/>
      <c r="D41" s="91" t="s">
        <v>51</v>
      </c>
      <c r="E41" s="91"/>
      <c r="F41" s="91"/>
      <c r="G41" s="91" t="s">
        <v>52</v>
      </c>
      <c r="H41" s="91"/>
      <c r="I41" s="91"/>
      <c r="J41" s="91"/>
      <c r="K41" s="91"/>
      <c r="L41" s="72"/>
      <c r="Q41" s="1" t="s">
        <v>53</v>
      </c>
      <c r="R41" s="91" t="s">
        <v>5</v>
      </c>
      <c r="S41" s="91"/>
      <c r="T41" s="91" t="s">
        <v>69</v>
      </c>
      <c r="U41" s="91"/>
    </row>
    <row r="43" spans="1:23" x14ac:dyDescent="0.3">
      <c r="B43" s="156"/>
      <c r="C43" s="156"/>
      <c r="D43" s="91"/>
      <c r="E43" s="91"/>
      <c r="F43" s="91"/>
      <c r="G43" s="91"/>
      <c r="H43" s="91"/>
      <c r="I43" s="91"/>
      <c r="J43" s="91"/>
      <c r="K43" s="91"/>
      <c r="L43" s="72"/>
      <c r="Q43" s="50" t="s">
        <v>54</v>
      </c>
      <c r="R43" s="91" t="s">
        <v>5</v>
      </c>
      <c r="S43" s="91"/>
      <c r="T43" s="91" t="s">
        <v>55</v>
      </c>
      <c r="U43" s="91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2026-02-03T06:51:35Z</cp:lastPrinted>
  <dcterms:created xsi:type="dcterms:W3CDTF">2023-01-16T06:46:51Z</dcterms:created>
  <dcterms:modified xsi:type="dcterms:W3CDTF">2026-02-03T06:55:39Z</dcterms:modified>
</cp:coreProperties>
</file>