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105" windowWidth="20730" windowHeight="11760"/>
  </bookViews>
  <sheets>
    <sheet name="ч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1" i="1" l="1"/>
  <c r="T30" i="1"/>
  <c r="T29" i="1"/>
  <c r="R29" i="1"/>
  <c r="T28" i="1"/>
  <c r="T27" i="1"/>
  <c r="T26" i="1"/>
  <c r="T25" i="1"/>
  <c r="R25" i="1"/>
  <c r="T24" i="1"/>
  <c r="R24" i="1"/>
  <c r="T23" i="1"/>
  <c r="R23" i="1"/>
  <c r="T22" i="1"/>
  <c r="R22" i="1"/>
  <c r="T21" i="1"/>
  <c r="R21" i="1"/>
  <c r="T20" i="1"/>
  <c r="T19" i="1"/>
  <c r="R19" i="1"/>
  <c r="T18" i="1"/>
  <c r="R18" i="1"/>
  <c r="T17" i="1"/>
  <c r="K8" i="1"/>
  <c r="R34" i="1" l="1"/>
  <c r="L8" i="1" s="1"/>
  <c r="N9" i="1" s="1"/>
</calcChain>
</file>

<file path=xl/sharedStrings.xml><?xml version="1.0" encoding="utf-8"?>
<sst xmlns="http://schemas.openxmlformats.org/spreadsheetml/2006/main" count="89" uniqueCount="74">
  <si>
    <t xml:space="preserve">Утверждаю </t>
  </si>
  <si>
    <t xml:space="preserve">Меню-требование на выдачу продуктов питания  </t>
  </si>
  <si>
    <t xml:space="preserve">директор   </t>
  </si>
  <si>
    <t>______________________________</t>
  </si>
  <si>
    <t>Балкарова М.М.</t>
  </si>
  <si>
    <t xml:space="preserve">Учреждение:           </t>
  </si>
  <si>
    <t>Ответственное лицо</t>
  </si>
  <si>
    <t>_____________________</t>
  </si>
  <si>
    <t xml:space="preserve"> Алагирова  М.А.</t>
  </si>
  <si>
    <t>1 неделя</t>
  </si>
  <si>
    <t>вторник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</si>
  <si>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</si>
  <si>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</si>
  <si>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</si>
  <si>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</si>
  <si>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</si>
  <si>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</si>
  <si>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</si>
  <si>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</si>
  <si>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</si>
  <si>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</si>
  <si>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</si>
  <si>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</si>
  <si>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</si>
  <si>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</si>
  <si>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</si>
  <si>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</si>
  <si>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</si>
  <si>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</si>
  <si>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</si>
  <si>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 xml:space="preserve">  Завтрак</t>
  </si>
  <si>
    <t>Котлеты из говядины</t>
  </si>
  <si>
    <t>Каша перловая</t>
  </si>
  <si>
    <t xml:space="preserve">Хлеб </t>
  </si>
  <si>
    <t xml:space="preserve">Какао с молоком </t>
  </si>
  <si>
    <t>Огурцы свежие</t>
  </si>
  <si>
    <t>Соус красный основной</t>
  </si>
  <si>
    <t>Количество порций</t>
  </si>
  <si>
    <t>Выход -вес порций</t>
  </si>
  <si>
    <t>г</t>
  </si>
  <si>
    <t>200/20</t>
  </si>
  <si>
    <t>Мясо</t>
  </si>
  <si>
    <t>кг</t>
  </si>
  <si>
    <t>Морковь</t>
  </si>
  <si>
    <t>Лук</t>
  </si>
  <si>
    <t>Томат</t>
  </si>
  <si>
    <t>Соль</t>
  </si>
  <si>
    <t>Сахар</t>
  </si>
  <si>
    <t>Мука</t>
  </si>
  <si>
    <t>Масло раст.</t>
  </si>
  <si>
    <t>Перловка</t>
  </si>
  <si>
    <t>Масло слив.</t>
  </si>
  <si>
    <t>Хлеб</t>
  </si>
  <si>
    <t>Какао-порошок</t>
  </si>
  <si>
    <t>Молоко</t>
  </si>
  <si>
    <t>Яйцо</t>
  </si>
  <si>
    <t>шт</t>
  </si>
  <si>
    <t>0,005</t>
  </si>
  <si>
    <t>Огурцы</t>
  </si>
  <si>
    <t>Итог:</t>
  </si>
  <si>
    <t>Главный бухгалтер</t>
  </si>
  <si>
    <t>_________________________</t>
  </si>
  <si>
    <t>Кандрокова Ж.С</t>
  </si>
  <si>
    <t>Повар</t>
  </si>
  <si>
    <t xml:space="preserve">Фиапшева  М.А. </t>
  </si>
  <si>
    <t>Кладовщик</t>
  </si>
  <si>
    <t>Алагирова М.А.</t>
  </si>
  <si>
    <t>№2</t>
  </si>
  <si>
    <t>03.01.2026г</t>
  </si>
  <si>
    <t>0,09</t>
  </si>
  <si>
    <t>0,0042</t>
  </si>
  <si>
    <t>0,0053</t>
  </si>
  <si>
    <t>0,073</t>
  </si>
  <si>
    <t>0,0045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</si>
</sst>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5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right"/>
    </xf>
    <xf numFmtId="0" fontId="1" fillId="0" borderId="13" xfId="0" applyNumberFormat="1" applyFont="1" applyBorder="1" applyAlignment="1">
      <alignment horizontal="left"/>
    </xf>
    <xf numFmtId="0" fontId="1" fillId="0" borderId="14" xfId="0" applyNumberFormat="1" applyFont="1" applyBorder="1" applyAlignment="1">
      <alignment horizontal="left"/>
    </xf>
    <xf numFmtId="165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49" fontId="4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left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tabSelected="1" topLeftCell="A22" zoomScale="75" zoomScaleNormal="75" workbookViewId="0">
      <selection activeCell="T37" sqref="T37"/>
    </sheetView>
  </sheetViews>
  <sheetFormatPr defaultColWidth="9.140625" defaultRowHeight="18.75" x14ac:dyDescent="0.25"/>
  <cols>
    <col min="1" max="1" width="5.5703125" style="1" customWidth="1"/>
    <col min="2" max="2" width="14.5703125" style="2" customWidth="1"/>
    <col min="3" max="3" width="14.140625" style="2" customWidth="1"/>
    <col min="4" max="4" width="11.28515625" style="2" customWidth="1"/>
    <col min="5" max="5" width="8.42578125" style="2" customWidth="1"/>
    <col min="6" max="6" width="12.140625" style="2" customWidth="1"/>
    <col min="7" max="7" width="2.42578125" style="2" customWidth="1"/>
    <col min="8" max="8" width="4.140625" style="2" customWidth="1"/>
    <col min="9" max="9" width="2.5703125" style="2" customWidth="1"/>
    <col min="10" max="10" width="9.85546875" style="2" customWidth="1"/>
    <col min="11" max="11" width="17.140625" style="2" customWidth="1"/>
    <col min="12" max="13" width="12.85546875" style="2" customWidth="1"/>
    <col min="14" max="14" width="13.7109375" style="2" customWidth="1"/>
    <col min="15" max="15" width="15.85546875" style="2" customWidth="1"/>
    <col min="16" max="17" width="12.5703125" style="2" customWidth="1"/>
    <col min="18" max="18" width="10.7109375" style="2" customWidth="1"/>
    <col min="19" max="19" width="11.28515625" style="2" customWidth="1"/>
    <col min="20" max="20" width="10.7109375" style="2" customWidth="1"/>
    <col min="21" max="21" width="9.140625" style="2" bestFit="1" customWidth="1"/>
    <col min="22" max="16384" width="9.140625" style="2"/>
  </cols>
  <sheetData>
    <row r="1" spans="1:20" ht="15" customHeight="1" x14ac:dyDescent="0.25">
      <c r="B1" s="2" t="s">
        <v>0</v>
      </c>
      <c r="G1" s="25" t="s">
        <v>1</v>
      </c>
      <c r="H1" s="25"/>
      <c r="I1" s="25"/>
      <c r="J1" s="25"/>
      <c r="K1" s="25"/>
      <c r="L1" s="25"/>
      <c r="M1" s="21" t="s">
        <v>67</v>
      </c>
    </row>
    <row r="2" spans="1:20" ht="15" customHeight="1" x14ac:dyDescent="0.3">
      <c r="B2" s="2" t="s">
        <v>2</v>
      </c>
      <c r="C2" s="23" t="s">
        <v>3</v>
      </c>
      <c r="D2" s="23"/>
      <c r="E2" s="24" t="s">
        <v>4</v>
      </c>
      <c r="F2" s="24"/>
      <c r="G2" s="25" t="s">
        <v>5</v>
      </c>
      <c r="H2" s="25"/>
      <c r="I2" s="25"/>
      <c r="J2" s="25"/>
      <c r="K2" s="23"/>
      <c r="L2" s="23"/>
      <c r="N2" s="23" t="s">
        <v>6</v>
      </c>
      <c r="O2" s="23"/>
      <c r="P2" s="23" t="s">
        <v>7</v>
      </c>
      <c r="Q2" s="23"/>
      <c r="R2" s="26" t="s">
        <v>8</v>
      </c>
      <c r="S2" s="26"/>
    </row>
    <row r="3" spans="1:20" ht="37.5" x14ac:dyDescent="0.25">
      <c r="B3" s="22" t="s">
        <v>68</v>
      </c>
      <c r="G3" s="1"/>
      <c r="H3" s="3"/>
      <c r="I3" s="1"/>
      <c r="J3" s="3"/>
      <c r="K3" s="2" t="s">
        <v>9</v>
      </c>
      <c r="L3" s="2" t="s">
        <v>10</v>
      </c>
      <c r="Q3" s="23" t="s">
        <v>11</v>
      </c>
      <c r="R3" s="23"/>
    </row>
    <row r="4" spans="1:20" ht="25.5" customHeight="1" x14ac:dyDescent="0.25">
      <c r="B4" s="27" t="s">
        <v>12</v>
      </c>
      <c r="C4" s="29"/>
      <c r="D4" s="27" t="s">
        <v>13</v>
      </c>
      <c r="E4" s="29"/>
      <c r="F4" s="27" t="s">
        <v>14</v>
      </c>
      <c r="G4" s="39"/>
      <c r="H4" s="39"/>
      <c r="I4" s="39"/>
      <c r="J4" s="29"/>
      <c r="K4" s="27" t="s">
        <v>15</v>
      </c>
      <c r="L4" s="27" t="s">
        <v>16</v>
      </c>
      <c r="M4" s="29"/>
      <c r="N4" s="27" t="s">
        <v>17</v>
      </c>
      <c r="O4" s="29"/>
      <c r="Q4" s="27" t="s">
        <v>18</v>
      </c>
      <c r="R4" s="28"/>
    </row>
    <row r="5" spans="1:20" ht="23.25" customHeight="1" x14ac:dyDescent="0.25">
      <c r="B5" s="30"/>
      <c r="C5" s="31"/>
      <c r="D5" s="30"/>
      <c r="E5" s="31"/>
      <c r="F5" s="30"/>
      <c r="G5" s="23"/>
      <c r="H5" s="23"/>
      <c r="I5" s="23"/>
      <c r="J5" s="31"/>
      <c r="K5" s="36"/>
      <c r="L5" s="30"/>
      <c r="M5" s="31"/>
      <c r="N5" s="30"/>
      <c r="O5" s="31"/>
      <c r="Q5" s="27">
        <v>504202</v>
      </c>
      <c r="R5" s="28"/>
    </row>
    <row r="6" spans="1:20" ht="19.5" customHeight="1" x14ac:dyDescent="0.25">
      <c r="B6" s="32"/>
      <c r="C6" s="33"/>
      <c r="D6" s="30"/>
      <c r="E6" s="31"/>
      <c r="F6" s="30"/>
      <c r="G6" s="23"/>
      <c r="H6" s="23"/>
      <c r="I6" s="23"/>
      <c r="J6" s="31"/>
      <c r="K6" s="36"/>
      <c r="L6" s="30"/>
      <c r="M6" s="31"/>
      <c r="N6" s="30"/>
      <c r="O6" s="31"/>
    </row>
    <row r="7" spans="1:20" ht="75.75" customHeight="1" x14ac:dyDescent="0.25">
      <c r="B7" s="4" t="s">
        <v>19</v>
      </c>
      <c r="C7" s="4" t="s">
        <v>20</v>
      </c>
      <c r="D7" s="32"/>
      <c r="E7" s="33"/>
      <c r="F7" s="32"/>
      <c r="G7" s="40"/>
      <c r="H7" s="40"/>
      <c r="I7" s="40"/>
      <c r="J7" s="33"/>
      <c r="K7" s="37"/>
      <c r="L7" s="32"/>
      <c r="M7" s="33"/>
      <c r="N7" s="32"/>
      <c r="O7" s="33"/>
    </row>
    <row r="8" spans="1:20" ht="24" customHeight="1" x14ac:dyDescent="0.25">
      <c r="B8" s="27"/>
      <c r="C8" s="28"/>
      <c r="D8" s="41">
        <v>75</v>
      </c>
      <c r="E8" s="43"/>
      <c r="F8" s="41">
        <v>80</v>
      </c>
      <c r="G8" s="42"/>
      <c r="H8" s="42"/>
      <c r="I8" s="42"/>
      <c r="J8" s="43"/>
      <c r="K8" s="5">
        <f>D8*F8</f>
        <v>6000</v>
      </c>
      <c r="L8" s="34">
        <f>SUM(R34)/N8</f>
        <v>111.67597014925371</v>
      </c>
      <c r="M8" s="35"/>
      <c r="N8" s="27">
        <v>67</v>
      </c>
      <c r="O8" s="28"/>
    </row>
    <row r="9" spans="1:20" ht="24.75" customHeight="1" x14ac:dyDescent="0.25">
      <c r="B9" s="1"/>
      <c r="C9" s="1"/>
      <c r="D9" s="27" t="s">
        <v>21</v>
      </c>
      <c r="E9" s="38"/>
      <c r="F9" s="38"/>
      <c r="G9" s="38"/>
      <c r="H9" s="38"/>
      <c r="I9" s="38"/>
      <c r="J9" s="38"/>
      <c r="K9" s="38"/>
      <c r="L9" s="38"/>
      <c r="M9" s="28"/>
      <c r="N9" s="34">
        <f>N8*L8</f>
        <v>7482.2899999999991</v>
      </c>
      <c r="O9" s="35"/>
    </row>
    <row r="11" spans="1:20" ht="21" customHeight="1" x14ac:dyDescent="0.25">
      <c r="A11" s="27" t="s">
        <v>22</v>
      </c>
      <c r="B11" s="27" t="s">
        <v>23</v>
      </c>
      <c r="C11" s="29"/>
      <c r="D11" s="27" t="s">
        <v>24</v>
      </c>
      <c r="E11" s="27" t="s">
        <v>25</v>
      </c>
      <c r="F11" s="27" t="s">
        <v>26</v>
      </c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28"/>
      <c r="R11" s="53" t="s">
        <v>27</v>
      </c>
      <c r="S11" s="27" t="s">
        <v>28</v>
      </c>
      <c r="T11" s="27" t="s">
        <v>29</v>
      </c>
    </row>
    <row r="12" spans="1:20" ht="17.25" customHeight="1" x14ac:dyDescent="0.25">
      <c r="A12" s="36"/>
      <c r="B12" s="30"/>
      <c r="C12" s="31"/>
      <c r="D12" s="36"/>
      <c r="E12" s="36"/>
      <c r="F12" s="27" t="s">
        <v>30</v>
      </c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28"/>
      <c r="R12" s="54"/>
      <c r="S12" s="36"/>
      <c r="T12" s="36"/>
    </row>
    <row r="13" spans="1:20" ht="71.25" customHeight="1" x14ac:dyDescent="0.25">
      <c r="A13" s="36"/>
      <c r="B13" s="30"/>
      <c r="C13" s="31"/>
      <c r="D13" s="36"/>
      <c r="E13" s="36"/>
      <c r="F13" s="27" t="s">
        <v>31</v>
      </c>
      <c r="G13" s="27" t="s">
        <v>32</v>
      </c>
      <c r="H13" s="39"/>
      <c r="I13" s="39"/>
      <c r="J13" s="29"/>
      <c r="K13" s="27" t="s">
        <v>33</v>
      </c>
      <c r="L13" s="27" t="s">
        <v>34</v>
      </c>
      <c r="M13" s="27" t="s">
        <v>35</v>
      </c>
      <c r="N13" s="27" t="s">
        <v>36</v>
      </c>
      <c r="O13" s="27"/>
      <c r="P13" s="27"/>
      <c r="Q13" s="27"/>
      <c r="R13" s="54"/>
      <c r="S13" s="36"/>
      <c r="T13" s="36"/>
    </row>
    <row r="14" spans="1:20" ht="15.75" customHeight="1" x14ac:dyDescent="0.25">
      <c r="A14" s="37"/>
      <c r="B14" s="32"/>
      <c r="C14" s="33"/>
      <c r="D14" s="37"/>
      <c r="E14" s="37"/>
      <c r="F14" s="37"/>
      <c r="G14" s="32"/>
      <c r="H14" s="40"/>
      <c r="I14" s="40"/>
      <c r="J14" s="33"/>
      <c r="K14" s="37"/>
      <c r="L14" s="37"/>
      <c r="M14" s="37"/>
      <c r="N14" s="37"/>
      <c r="O14" s="37"/>
      <c r="P14" s="37"/>
      <c r="Q14" s="37"/>
      <c r="R14" s="55"/>
      <c r="S14" s="37"/>
      <c r="T14" s="37"/>
    </row>
    <row r="15" spans="1:20" x14ac:dyDescent="0.25">
      <c r="A15" s="4"/>
      <c r="B15" s="56" t="s">
        <v>37</v>
      </c>
      <c r="C15" s="57"/>
      <c r="D15" s="4"/>
      <c r="E15" s="4"/>
      <c r="F15" s="4">
        <v>67</v>
      </c>
      <c r="G15" s="27">
        <v>67</v>
      </c>
      <c r="H15" s="38"/>
      <c r="I15" s="38"/>
      <c r="J15" s="28"/>
      <c r="K15" s="4">
        <v>67</v>
      </c>
      <c r="L15" s="4">
        <v>67</v>
      </c>
      <c r="M15" s="4">
        <v>67</v>
      </c>
      <c r="N15" s="4">
        <v>67</v>
      </c>
      <c r="O15" s="4"/>
      <c r="P15" s="4"/>
      <c r="Q15" s="4"/>
      <c r="R15" s="4"/>
      <c r="S15" s="4"/>
      <c r="T15" s="4"/>
    </row>
    <row r="16" spans="1:20" x14ac:dyDescent="0.25">
      <c r="A16" s="4"/>
      <c r="B16" s="56" t="s">
        <v>38</v>
      </c>
      <c r="C16" s="57"/>
      <c r="D16" s="4"/>
      <c r="E16" s="4" t="s">
        <v>39</v>
      </c>
      <c r="F16" s="4">
        <v>90</v>
      </c>
      <c r="G16" s="27">
        <v>150</v>
      </c>
      <c r="H16" s="38"/>
      <c r="I16" s="38"/>
      <c r="J16" s="28"/>
      <c r="K16" s="4">
        <v>60</v>
      </c>
      <c r="L16" s="4" t="s">
        <v>40</v>
      </c>
      <c r="M16" s="4">
        <v>90</v>
      </c>
      <c r="N16" s="4">
        <v>50</v>
      </c>
      <c r="O16" s="4"/>
      <c r="P16" s="4"/>
      <c r="Q16" s="4"/>
      <c r="R16" s="4"/>
      <c r="S16" s="4"/>
      <c r="T16" s="4"/>
    </row>
    <row r="17" spans="1:20" x14ac:dyDescent="0.3">
      <c r="A17" s="4">
        <v>1</v>
      </c>
      <c r="B17" s="45" t="s">
        <v>41</v>
      </c>
      <c r="C17" s="46"/>
      <c r="D17" s="7">
        <v>700</v>
      </c>
      <c r="E17" s="4" t="s">
        <v>42</v>
      </c>
      <c r="F17" s="8">
        <v>0.09</v>
      </c>
      <c r="G17" s="47"/>
      <c r="H17" s="48"/>
      <c r="I17" s="48"/>
      <c r="J17" s="49"/>
      <c r="K17" s="4"/>
      <c r="L17" s="4"/>
      <c r="M17" s="4"/>
      <c r="N17" s="4"/>
      <c r="O17" s="4"/>
      <c r="P17" s="4"/>
      <c r="Q17" s="4"/>
      <c r="R17" s="19" t="s">
        <v>69</v>
      </c>
      <c r="S17" s="5">
        <v>6.03</v>
      </c>
      <c r="T17" s="5">
        <f t="shared" ref="T17:T31" si="0">S17*D17</f>
        <v>4221</v>
      </c>
    </row>
    <row r="18" spans="1:20" x14ac:dyDescent="0.3">
      <c r="A18" s="4">
        <v>2</v>
      </c>
      <c r="B18" s="45" t="s">
        <v>43</v>
      </c>
      <c r="C18" s="46"/>
      <c r="D18" s="7">
        <v>32</v>
      </c>
      <c r="E18" s="4" t="s">
        <v>42</v>
      </c>
      <c r="F18" s="8"/>
      <c r="G18" s="47"/>
      <c r="H18" s="48"/>
      <c r="I18" s="48"/>
      <c r="J18" s="49"/>
      <c r="K18" s="4"/>
      <c r="L18" s="4"/>
      <c r="M18" s="4"/>
      <c r="N18" s="4">
        <v>5.0000000000000001E-3</v>
      </c>
      <c r="O18" s="4"/>
      <c r="P18" s="4"/>
      <c r="Q18" s="4"/>
      <c r="R18" s="10">
        <f t="shared" ref="R18:R25" si="1">SUM(F18:Q18)</f>
        <v>5.0000000000000001E-3</v>
      </c>
      <c r="S18" s="5">
        <v>0.34</v>
      </c>
      <c r="T18" s="5">
        <f t="shared" si="0"/>
        <v>10.88</v>
      </c>
    </row>
    <row r="19" spans="1:20" x14ac:dyDescent="0.3">
      <c r="A19" s="4">
        <v>3</v>
      </c>
      <c r="B19" s="45" t="s">
        <v>44</v>
      </c>
      <c r="C19" s="46"/>
      <c r="D19" s="7">
        <v>27</v>
      </c>
      <c r="E19" s="4" t="s">
        <v>42</v>
      </c>
      <c r="F19" s="8">
        <v>1.0999999999999999E-2</v>
      </c>
      <c r="G19" s="47"/>
      <c r="H19" s="48"/>
      <c r="I19" s="48"/>
      <c r="J19" s="49"/>
      <c r="K19" s="4"/>
      <c r="L19" s="4"/>
      <c r="M19" s="4"/>
      <c r="N19" s="4">
        <v>2E-3</v>
      </c>
      <c r="O19" s="4"/>
      <c r="P19" s="4"/>
      <c r="Q19" s="4"/>
      <c r="R19" s="10">
        <f t="shared" si="1"/>
        <v>1.2999999999999999E-2</v>
      </c>
      <c r="S19" s="5">
        <v>0.87</v>
      </c>
      <c r="T19" s="5">
        <f t="shared" si="0"/>
        <v>23.49</v>
      </c>
    </row>
    <row r="20" spans="1:20" x14ac:dyDescent="0.3">
      <c r="A20" s="4">
        <v>4</v>
      </c>
      <c r="B20" s="45" t="s">
        <v>45</v>
      </c>
      <c r="C20" s="46"/>
      <c r="D20" s="7">
        <v>360</v>
      </c>
      <c r="E20" s="4" t="s">
        <v>42</v>
      </c>
      <c r="F20" s="8"/>
      <c r="G20" s="47"/>
      <c r="H20" s="48"/>
      <c r="I20" s="48"/>
      <c r="J20" s="49"/>
      <c r="K20" s="4"/>
      <c r="L20" s="4"/>
      <c r="M20" s="4"/>
      <c r="N20" s="4">
        <v>5.0000000000000001E-3</v>
      </c>
      <c r="O20" s="4"/>
      <c r="P20" s="4"/>
      <c r="Q20" s="4"/>
      <c r="R20" s="10" t="s">
        <v>70</v>
      </c>
      <c r="S20" s="5">
        <v>0.28000000000000003</v>
      </c>
      <c r="T20" s="5">
        <f t="shared" si="0"/>
        <v>100.80000000000001</v>
      </c>
    </row>
    <row r="21" spans="1:20" x14ac:dyDescent="0.3">
      <c r="A21" s="4">
        <v>5</v>
      </c>
      <c r="B21" s="45" t="s">
        <v>46</v>
      </c>
      <c r="C21" s="46"/>
      <c r="D21" s="7">
        <v>18</v>
      </c>
      <c r="E21" s="4" t="s">
        <v>42</v>
      </c>
      <c r="F21" s="8">
        <v>2E-3</v>
      </c>
      <c r="G21" s="47">
        <v>2E-3</v>
      </c>
      <c r="H21" s="48"/>
      <c r="I21" s="48"/>
      <c r="J21" s="49"/>
      <c r="K21" s="4"/>
      <c r="L21" s="4"/>
      <c r="M21" s="4"/>
      <c r="N21" s="4">
        <v>1E-3</v>
      </c>
      <c r="O21" s="4"/>
      <c r="P21" s="4"/>
      <c r="Q21" s="4"/>
      <c r="R21" s="10">
        <f t="shared" si="1"/>
        <v>5.0000000000000001E-3</v>
      </c>
      <c r="S21" s="5">
        <v>0.34</v>
      </c>
      <c r="T21" s="5">
        <f t="shared" si="0"/>
        <v>6.12</v>
      </c>
    </row>
    <row r="22" spans="1:20" x14ac:dyDescent="0.3">
      <c r="A22" s="4">
        <v>6</v>
      </c>
      <c r="B22" s="45" t="s">
        <v>47</v>
      </c>
      <c r="C22" s="46"/>
      <c r="D22" s="7">
        <v>67</v>
      </c>
      <c r="E22" s="4" t="s">
        <v>42</v>
      </c>
      <c r="F22" s="8"/>
      <c r="G22" s="47"/>
      <c r="H22" s="48"/>
      <c r="I22" s="48"/>
      <c r="J22" s="49"/>
      <c r="K22" s="4"/>
      <c r="L22" s="4">
        <v>1.4999999999999999E-2</v>
      </c>
      <c r="M22" s="4"/>
      <c r="N22" s="4">
        <v>1E-3</v>
      </c>
      <c r="O22" s="4"/>
      <c r="P22" s="4"/>
      <c r="Q22" s="4"/>
      <c r="R22" s="10">
        <f t="shared" si="1"/>
        <v>1.6E-2</v>
      </c>
      <c r="S22" s="5">
        <v>1.07</v>
      </c>
      <c r="T22" s="5">
        <f t="shared" si="0"/>
        <v>71.69</v>
      </c>
    </row>
    <row r="23" spans="1:20" x14ac:dyDescent="0.3">
      <c r="A23" s="4">
        <v>7</v>
      </c>
      <c r="B23" s="45" t="s">
        <v>48</v>
      </c>
      <c r="C23" s="46"/>
      <c r="D23" s="7">
        <v>34</v>
      </c>
      <c r="E23" s="4" t="s">
        <v>42</v>
      </c>
      <c r="F23" s="8">
        <v>8.9999999999999993E-3</v>
      </c>
      <c r="G23" s="47"/>
      <c r="H23" s="48"/>
      <c r="I23" s="48"/>
      <c r="J23" s="49"/>
      <c r="K23" s="4"/>
      <c r="L23" s="4"/>
      <c r="M23" s="4"/>
      <c r="N23" s="4">
        <v>3.0000000000000001E-3</v>
      </c>
      <c r="O23" s="4"/>
      <c r="P23" s="4"/>
      <c r="Q23" s="4"/>
      <c r="R23" s="10">
        <f t="shared" si="1"/>
        <v>1.2E-2</v>
      </c>
      <c r="S23" s="5">
        <v>0.8</v>
      </c>
      <c r="T23" s="5">
        <f t="shared" si="0"/>
        <v>27.200000000000003</v>
      </c>
    </row>
    <row r="24" spans="1:20" x14ac:dyDescent="0.3">
      <c r="A24" s="4">
        <v>8</v>
      </c>
      <c r="B24" s="45" t="s">
        <v>49</v>
      </c>
      <c r="C24" s="46"/>
      <c r="D24" s="7">
        <v>160</v>
      </c>
      <c r="E24" s="4" t="s">
        <v>42</v>
      </c>
      <c r="F24" s="8">
        <v>5.0000000000000001E-3</v>
      </c>
      <c r="G24" s="47"/>
      <c r="H24" s="48"/>
      <c r="I24" s="48"/>
      <c r="J24" s="49"/>
      <c r="K24" s="4"/>
      <c r="L24" s="4"/>
      <c r="M24" s="4"/>
      <c r="N24" s="4">
        <v>3.0000000000000001E-3</v>
      </c>
      <c r="O24" s="4"/>
      <c r="P24" s="4"/>
      <c r="Q24" s="4"/>
      <c r="R24" s="10">
        <f t="shared" si="1"/>
        <v>8.0000000000000002E-3</v>
      </c>
      <c r="S24" s="5">
        <v>0.54</v>
      </c>
      <c r="T24" s="5">
        <f t="shared" si="0"/>
        <v>86.4</v>
      </c>
    </row>
    <row r="25" spans="1:20" x14ac:dyDescent="0.3">
      <c r="A25" s="4">
        <v>9</v>
      </c>
      <c r="B25" s="45" t="s">
        <v>50</v>
      </c>
      <c r="C25" s="46"/>
      <c r="D25" s="7">
        <v>39</v>
      </c>
      <c r="E25" s="4" t="s">
        <v>42</v>
      </c>
      <c r="F25" s="8"/>
      <c r="G25" s="47">
        <v>0.05</v>
      </c>
      <c r="H25" s="48"/>
      <c r="I25" s="48"/>
      <c r="J25" s="49"/>
      <c r="K25" s="4"/>
      <c r="L25" s="4"/>
      <c r="M25" s="4"/>
      <c r="N25" s="4"/>
      <c r="O25" s="4"/>
      <c r="P25" s="4"/>
      <c r="Q25" s="4"/>
      <c r="R25" s="10">
        <f t="shared" si="1"/>
        <v>0.05</v>
      </c>
      <c r="S25" s="5">
        <v>3.35</v>
      </c>
      <c r="T25" s="5">
        <f t="shared" si="0"/>
        <v>130.65</v>
      </c>
    </row>
    <row r="26" spans="1:20" ht="15.75" customHeight="1" x14ac:dyDescent="0.3">
      <c r="A26" s="4">
        <v>10</v>
      </c>
      <c r="B26" s="45" t="s">
        <v>51</v>
      </c>
      <c r="C26" s="46"/>
      <c r="D26" s="7">
        <v>861</v>
      </c>
      <c r="E26" s="4" t="s">
        <v>42</v>
      </c>
      <c r="F26" s="8"/>
      <c r="G26" s="47">
        <v>5.0000000000000001E-3</v>
      </c>
      <c r="H26" s="48"/>
      <c r="I26" s="48"/>
      <c r="J26" s="49"/>
      <c r="K26" s="4"/>
      <c r="L26" s="4"/>
      <c r="M26" s="4"/>
      <c r="N26" s="4"/>
      <c r="O26" s="4"/>
      <c r="P26" s="4"/>
      <c r="Q26" s="4"/>
      <c r="R26" s="10" t="s">
        <v>71</v>
      </c>
      <c r="S26" s="5">
        <v>0.36</v>
      </c>
      <c r="T26" s="5">
        <f t="shared" si="0"/>
        <v>309.95999999999998</v>
      </c>
    </row>
    <row r="27" spans="1:20" x14ac:dyDescent="0.3">
      <c r="A27" s="4">
        <v>11</v>
      </c>
      <c r="B27" s="45" t="s">
        <v>52</v>
      </c>
      <c r="C27" s="46"/>
      <c r="D27" s="7">
        <v>49</v>
      </c>
      <c r="E27" s="4" t="s">
        <v>42</v>
      </c>
      <c r="F27" s="8">
        <v>1.6E-2</v>
      </c>
      <c r="G27" s="47"/>
      <c r="H27" s="48"/>
      <c r="I27" s="48"/>
      <c r="J27" s="49"/>
      <c r="K27" s="4">
        <v>0.06</v>
      </c>
      <c r="L27" s="4"/>
      <c r="M27" s="4"/>
      <c r="N27" s="4"/>
      <c r="O27" s="4"/>
      <c r="P27" s="4"/>
      <c r="Q27" s="4"/>
      <c r="R27" s="19" t="s">
        <v>72</v>
      </c>
      <c r="S27" s="5">
        <v>4.9000000000000004</v>
      </c>
      <c r="T27" s="5">
        <f t="shared" si="0"/>
        <v>240.10000000000002</v>
      </c>
    </row>
    <row r="28" spans="1:20" x14ac:dyDescent="0.3">
      <c r="A28" s="4">
        <v>12</v>
      </c>
      <c r="B28" s="45" t="s">
        <v>53</v>
      </c>
      <c r="C28" s="46"/>
      <c r="D28" s="7">
        <v>1250</v>
      </c>
      <c r="E28" s="4" t="s">
        <v>42</v>
      </c>
      <c r="F28" s="8"/>
      <c r="G28" s="47"/>
      <c r="H28" s="48"/>
      <c r="I28" s="48"/>
      <c r="J28" s="49"/>
      <c r="K28" s="4"/>
      <c r="L28" s="4">
        <v>4.0000000000000001E-3</v>
      </c>
      <c r="M28" s="4"/>
      <c r="N28" s="4"/>
      <c r="O28" s="4"/>
      <c r="P28" s="4"/>
      <c r="Q28" s="4"/>
      <c r="R28" s="10" t="s">
        <v>73</v>
      </c>
      <c r="S28" s="5">
        <v>0.3</v>
      </c>
      <c r="T28" s="5">
        <f t="shared" si="0"/>
        <v>375</v>
      </c>
    </row>
    <row r="29" spans="1:20" x14ac:dyDescent="0.3">
      <c r="A29" s="4">
        <v>13</v>
      </c>
      <c r="B29" s="45" t="s">
        <v>54</v>
      </c>
      <c r="C29" s="46"/>
      <c r="D29" s="7">
        <v>88</v>
      </c>
      <c r="E29" s="4" t="s">
        <v>42</v>
      </c>
      <c r="F29" s="8"/>
      <c r="G29" s="47"/>
      <c r="H29" s="48"/>
      <c r="I29" s="48"/>
      <c r="J29" s="49"/>
      <c r="K29" s="4"/>
      <c r="L29" s="4">
        <v>0.1</v>
      </c>
      <c r="M29" s="4"/>
      <c r="N29" s="4"/>
      <c r="O29" s="4"/>
      <c r="P29" s="4"/>
      <c r="Q29" s="4"/>
      <c r="R29" s="10">
        <f>SUM(F29:Q29)</f>
        <v>0.1</v>
      </c>
      <c r="S29" s="5">
        <v>6</v>
      </c>
      <c r="T29" s="5">
        <f t="shared" si="0"/>
        <v>528</v>
      </c>
    </row>
    <row r="30" spans="1:20" x14ac:dyDescent="0.3">
      <c r="A30" s="4">
        <v>14</v>
      </c>
      <c r="B30" s="11" t="s">
        <v>55</v>
      </c>
      <c r="C30" s="12"/>
      <c r="D30" s="7">
        <v>8.5</v>
      </c>
      <c r="E30" s="4" t="s">
        <v>56</v>
      </c>
      <c r="F30" s="8">
        <v>5.0000000000000001E-3</v>
      </c>
      <c r="G30" s="9"/>
      <c r="H30" s="9"/>
      <c r="I30" s="9"/>
      <c r="J30" s="9"/>
      <c r="K30" s="4"/>
      <c r="L30" s="4"/>
      <c r="M30" s="4"/>
      <c r="N30" s="4"/>
      <c r="O30" s="4"/>
      <c r="P30" s="4"/>
      <c r="Q30" s="4"/>
      <c r="R30" s="10" t="s">
        <v>57</v>
      </c>
      <c r="S30" s="5">
        <v>6</v>
      </c>
      <c r="T30" s="5">
        <f t="shared" si="0"/>
        <v>51</v>
      </c>
    </row>
    <row r="31" spans="1:20" x14ac:dyDescent="0.3">
      <c r="A31" s="4">
        <v>15</v>
      </c>
      <c r="B31" s="45" t="s">
        <v>58</v>
      </c>
      <c r="C31" s="46"/>
      <c r="D31" s="7">
        <v>260</v>
      </c>
      <c r="E31" s="4" t="s">
        <v>42</v>
      </c>
      <c r="F31" s="8"/>
      <c r="G31" s="47"/>
      <c r="H31" s="48"/>
      <c r="I31" s="48"/>
      <c r="J31" s="49"/>
      <c r="K31" s="4"/>
      <c r="L31" s="4"/>
      <c r="M31" s="20">
        <v>0.09</v>
      </c>
      <c r="N31" s="4"/>
      <c r="O31" s="4"/>
      <c r="P31" s="4"/>
      <c r="Q31" s="4"/>
      <c r="R31" s="14">
        <v>7.46E-2</v>
      </c>
      <c r="S31" s="5">
        <v>5</v>
      </c>
      <c r="T31" s="5">
        <f t="shared" si="0"/>
        <v>1300</v>
      </c>
    </row>
    <row r="32" spans="1:20" x14ac:dyDescent="0.3">
      <c r="A32" s="4"/>
      <c r="B32" s="6"/>
      <c r="C32" s="6"/>
      <c r="D32" s="7"/>
      <c r="E32" s="4"/>
      <c r="F32" s="8"/>
      <c r="G32" s="9"/>
      <c r="H32" s="9"/>
      <c r="I32" s="9"/>
      <c r="J32" s="9"/>
      <c r="K32" s="4"/>
      <c r="L32" s="4"/>
      <c r="M32" s="13"/>
      <c r="N32" s="4"/>
      <c r="O32" s="4"/>
      <c r="P32" s="4"/>
      <c r="Q32" s="4"/>
      <c r="R32" s="14"/>
      <c r="S32" s="5"/>
      <c r="T32" s="5"/>
    </row>
    <row r="33" spans="1:20" x14ac:dyDescent="0.3">
      <c r="A33" s="4"/>
      <c r="B33" s="45"/>
      <c r="C33" s="46"/>
      <c r="D33" s="7"/>
      <c r="E33" s="4"/>
      <c r="F33" s="8"/>
      <c r="G33" s="47"/>
      <c r="H33" s="48"/>
      <c r="I33" s="48"/>
      <c r="J33" s="49"/>
      <c r="K33" s="4"/>
      <c r="L33" s="4"/>
      <c r="M33" s="13"/>
      <c r="N33" s="4"/>
      <c r="O33" s="4"/>
      <c r="P33" s="4"/>
      <c r="Q33" s="4"/>
      <c r="R33" s="14"/>
      <c r="S33" s="5"/>
      <c r="T33" s="5"/>
    </row>
    <row r="34" spans="1:20" ht="18.75" customHeight="1" x14ac:dyDescent="0.25">
      <c r="B34" s="15"/>
      <c r="C34" s="15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7" t="s">
        <v>59</v>
      </c>
      <c r="R34" s="50">
        <f>T17+T18+T19+T20+T21+T22+T23+T24+T25+T26+T27+T28+T29+T30+T31+T32</f>
        <v>7482.2899999999991</v>
      </c>
      <c r="S34" s="51"/>
      <c r="T34" s="52"/>
    </row>
    <row r="36" spans="1:20" ht="18.75" customHeight="1" x14ac:dyDescent="0.25">
      <c r="B36" s="23" t="s">
        <v>60</v>
      </c>
      <c r="C36" s="23"/>
      <c r="D36" s="23" t="s">
        <v>61</v>
      </c>
      <c r="E36" s="23"/>
      <c r="F36" s="23"/>
      <c r="G36" s="23" t="s">
        <v>62</v>
      </c>
      <c r="H36" s="23"/>
      <c r="I36" s="23"/>
      <c r="J36" s="23"/>
      <c r="N36" s="2" t="s">
        <v>63</v>
      </c>
      <c r="O36" s="23" t="s">
        <v>7</v>
      </c>
      <c r="P36" s="23"/>
      <c r="Q36" s="23" t="s">
        <v>64</v>
      </c>
      <c r="R36" s="23"/>
    </row>
    <row r="38" spans="1:20" x14ac:dyDescent="0.3">
      <c r="B38" s="44"/>
      <c r="C38" s="44"/>
      <c r="D38" s="23"/>
      <c r="E38" s="23"/>
      <c r="F38" s="23"/>
      <c r="G38" s="23"/>
      <c r="H38" s="23"/>
      <c r="I38" s="23"/>
      <c r="J38" s="23"/>
      <c r="N38" s="18" t="s">
        <v>65</v>
      </c>
      <c r="O38" s="23" t="s">
        <v>7</v>
      </c>
      <c r="P38" s="23"/>
      <c r="Q38" s="23" t="s">
        <v>66</v>
      </c>
      <c r="R38" s="23"/>
    </row>
  </sheetData>
  <mergeCells count="87">
    <mergeCell ref="B20:C20"/>
    <mergeCell ref="B19:C19"/>
    <mergeCell ref="B18:C18"/>
    <mergeCell ref="B17:C17"/>
    <mergeCell ref="B28:C28"/>
    <mergeCell ref="B31:C31"/>
    <mergeCell ref="B29:C29"/>
    <mergeCell ref="B27:C27"/>
    <mergeCell ref="B26:C26"/>
    <mergeCell ref="B25:C25"/>
    <mergeCell ref="G25:J25"/>
    <mergeCell ref="G21:J21"/>
    <mergeCell ref="G19:J19"/>
    <mergeCell ref="G20:J20"/>
    <mergeCell ref="G22:J22"/>
    <mergeCell ref="G28:J28"/>
    <mergeCell ref="G27:J27"/>
    <mergeCell ref="G26:J26"/>
    <mergeCell ref="G31:J31"/>
    <mergeCell ref="G29:J29"/>
    <mergeCell ref="E11:E14"/>
    <mergeCell ref="D11:D14"/>
    <mergeCell ref="A11:A14"/>
    <mergeCell ref="G24:J24"/>
    <mergeCell ref="G23:J23"/>
    <mergeCell ref="G18:J18"/>
    <mergeCell ref="G15:J15"/>
    <mergeCell ref="G17:J17"/>
    <mergeCell ref="G16:J16"/>
    <mergeCell ref="B11:C14"/>
    <mergeCell ref="B16:C16"/>
    <mergeCell ref="B15:C15"/>
    <mergeCell ref="B24:C24"/>
    <mergeCell ref="B23:C23"/>
    <mergeCell ref="B22:C22"/>
    <mergeCell ref="B21:C21"/>
    <mergeCell ref="T11:T14"/>
    <mergeCell ref="S11:S14"/>
    <mergeCell ref="R11:R14"/>
    <mergeCell ref="Q13:Q14"/>
    <mergeCell ref="F11:Q11"/>
    <mergeCell ref="F12:Q12"/>
    <mergeCell ref="P13:P14"/>
    <mergeCell ref="O13:O14"/>
    <mergeCell ref="N13:N14"/>
    <mergeCell ref="M13:M14"/>
    <mergeCell ref="L13:L14"/>
    <mergeCell ref="K13:K14"/>
    <mergeCell ref="G13:J14"/>
    <mergeCell ref="F13:F14"/>
    <mergeCell ref="G38:J38"/>
    <mergeCell ref="G36:J36"/>
    <mergeCell ref="G33:J33"/>
    <mergeCell ref="O38:P38"/>
    <mergeCell ref="Q38:R38"/>
    <mergeCell ref="O36:P36"/>
    <mergeCell ref="Q36:R36"/>
    <mergeCell ref="R34:T34"/>
    <mergeCell ref="B38:C38"/>
    <mergeCell ref="B36:C36"/>
    <mergeCell ref="D38:F38"/>
    <mergeCell ref="D36:F36"/>
    <mergeCell ref="B33:C33"/>
    <mergeCell ref="K4:K7"/>
    <mergeCell ref="D9:M9"/>
    <mergeCell ref="F4:J7"/>
    <mergeCell ref="D4:E7"/>
    <mergeCell ref="B4:C6"/>
    <mergeCell ref="F8:J8"/>
    <mergeCell ref="D8:E8"/>
    <mergeCell ref="B8:C8"/>
    <mergeCell ref="Q5:R5"/>
    <mergeCell ref="N4:O7"/>
    <mergeCell ref="N8:O8"/>
    <mergeCell ref="N9:O9"/>
    <mergeCell ref="L4:M7"/>
    <mergeCell ref="L8:M8"/>
    <mergeCell ref="R2:S2"/>
    <mergeCell ref="N2:O2"/>
    <mergeCell ref="P2:Q2"/>
    <mergeCell ref="Q3:R3"/>
    <mergeCell ref="Q4:R4"/>
    <mergeCell ref="C2:D2"/>
    <mergeCell ref="E2:F2"/>
    <mergeCell ref="G2:J2"/>
    <mergeCell ref="G1:L1"/>
    <mergeCell ref="K2:L2"/>
  </mergeCells>
  <pageMargins left="0.70000004768371604" right="0.70000004768371604" top="0.75" bottom="0.75" header="0.30000001192092901" footer="0.30000001192092901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UserM</dc:creator>
  <cp:lastModifiedBy>NSHDS</cp:lastModifiedBy>
  <cp:lastPrinted>2026-02-03T07:22:37Z</cp:lastPrinted>
  <dcterms:created xsi:type="dcterms:W3CDTF">2025-12-16T12:01:20Z</dcterms:created>
  <dcterms:modified xsi:type="dcterms:W3CDTF">2026-02-03T07:22:53Z</dcterms:modified>
</cp:coreProperties>
</file>