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20115" windowHeight="807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V27" i="1" l="1"/>
  <c r="V26" i="1" l="1"/>
  <c r="V19" i="1" l="1"/>
  <c r="V33" i="1"/>
  <c r="V37" i="1" l="1"/>
  <c r="V36" i="1" l="1"/>
  <c r="V23" i="1" l="1"/>
  <c r="V29" i="1" l="1"/>
  <c r="K9" i="1" l="1"/>
  <c r="F16" i="1"/>
  <c r="G16" i="1"/>
  <c r="K16" i="1"/>
  <c r="M16" i="1"/>
  <c r="N16" i="1"/>
  <c r="O16" i="1"/>
  <c r="P16" i="1"/>
  <c r="Q16" i="1"/>
  <c r="R16" i="1"/>
  <c r="V18" i="1"/>
  <c r="V20" i="1"/>
  <c r="V21" i="1"/>
  <c r="V22" i="1"/>
  <c r="V24" i="1"/>
  <c r="V25" i="1"/>
  <c r="V28" i="1"/>
  <c r="T30" i="1"/>
  <c r="V30" i="1"/>
  <c r="V31" i="1"/>
  <c r="V32" i="1"/>
  <c r="T33" i="1"/>
  <c r="V34" i="1"/>
  <c r="T35" i="1"/>
  <c r="V35" i="1"/>
  <c r="T39" i="1" l="1"/>
  <c r="N9" i="1" s="1"/>
  <c r="O10" i="1" s="1"/>
</calcChain>
</file>

<file path=xl/sharedStrings.xml><?xml version="1.0" encoding="utf-8"?>
<sst xmlns="http://schemas.openxmlformats.org/spreadsheetml/2006/main" count="114" uniqueCount="88">
  <si>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</si>
  <si>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</si>
  <si>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</si>
  <si>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</si>
  <si>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</si>
  <si>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</si>
  <si>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</si>
  <si>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</si>
  <si>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</si>
  <si>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</si>
  <si>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</si>
  <si>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</si>
  <si>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</si>
  <si>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</si>
  <si>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</si>
  <si>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</si>
  <si>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</si>
  <si>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</si>
  <si>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</si>
  <si>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</si>
  <si>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</si>
  <si>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</si>
  <si>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</si>
  <si>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</si>
  <si>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</si>
  <si>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</si>
  <si>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</si>
  <si>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</si>
  <si>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</si>
  <si>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</si>
  <si>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</si>
  <si>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</si>
  <si>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</si>
  <si>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</si>
  <si>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</si>
  <si>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</si>
  <si>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</si>
  <si>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</si>
  <si>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</si>
  <si>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</si>
  <si>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</si>
  <si>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</si>
  <si>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</si>
  <si>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</si>
  <si>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</si>
  <si>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</si>
  <si>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</si>
  <si>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</si>
  <si>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</si>
  <si>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</si>
  <si>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</si>
  <si>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</si>
  <si>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</si>
  <si>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</si>
  <si>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</si>
  <si>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</si>
  <si>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</si>
  <si>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</si>
  <si>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</si>
  <si>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</si>
  <si>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</si>
  <si>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</si>
  <si>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</si>
  <si>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</si>
  <si>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</si>
  <si>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</si>
  <si>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</si>
  <si>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</si>
  <si>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</si>
  <si>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</si>
  <si>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</si>
  <si>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</si>
  <si>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 xml:space="preserve">Оладьи </t>
  </si>
  <si>
    <t>Сметана</t>
  </si>
  <si>
    <t>0,01</t>
  </si>
  <si>
    <t>0,045</t>
  </si>
  <si>
    <t>0,006</t>
  </si>
  <si>
    <t>0,028</t>
  </si>
  <si>
    <t>0,008</t>
  </si>
  <si>
    <t>0,002</t>
  </si>
  <si>
    <t>0,054</t>
  </si>
  <si>
    <t>0,005</t>
  </si>
  <si>
    <t>0,038</t>
  </si>
  <si>
    <t>0,036</t>
  </si>
  <si>
    <t>0,0017</t>
  </si>
  <si>
    <t>0,037</t>
  </si>
  <si>
    <t>№ 18</t>
  </si>
  <si>
    <t>27.03.2026г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</si>
</sst>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W14" sqref="W1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97" t="s">
        <v>54</v>
      </c>
      <c r="H1" s="97"/>
      <c r="I1" s="97"/>
      <c r="J1" s="97"/>
      <c r="K1" s="97"/>
      <c r="L1" s="97"/>
      <c r="M1" s="97"/>
      <c r="N1" s="97"/>
      <c r="O1" s="73" t="s">
        <v>86</v>
      </c>
    </row>
    <row r="2" spans="2:22" x14ac:dyDescent="0.3">
      <c r="B2" s="1" t="s">
        <v>62</v>
      </c>
      <c r="C2" s="104" t="s">
        <v>53</v>
      </c>
      <c r="D2" s="104"/>
      <c r="E2" s="105" t="s">
        <v>58</v>
      </c>
      <c r="F2" s="105"/>
      <c r="G2" s="97" t="s">
        <v>52</v>
      </c>
      <c r="H2" s="97"/>
      <c r="I2" s="97"/>
      <c r="J2" s="97"/>
      <c r="K2" s="104" t="s">
        <v>51</v>
      </c>
      <c r="L2" s="104"/>
      <c r="M2" s="104"/>
      <c r="N2" s="104"/>
      <c r="P2" s="104" t="s">
        <v>50</v>
      </c>
      <c r="Q2" s="104"/>
      <c r="R2" s="104" t="s">
        <v>1</v>
      </c>
      <c r="S2" s="104"/>
      <c r="T2" s="115" t="s">
        <v>49</v>
      </c>
      <c r="U2" s="115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87</v>
      </c>
      <c r="G4" s="52"/>
      <c r="H4" s="55"/>
      <c r="I4" s="52"/>
      <c r="J4" s="55"/>
      <c r="K4" s="68" t="s">
        <v>63</v>
      </c>
      <c r="L4" s="77"/>
      <c r="M4" s="1" t="s">
        <v>64</v>
      </c>
      <c r="S4" s="104" t="s">
        <v>48</v>
      </c>
      <c r="T4" s="104"/>
    </row>
    <row r="5" spans="2:22" ht="15" customHeight="1" x14ac:dyDescent="0.25">
      <c r="B5" s="106" t="s">
        <v>47</v>
      </c>
      <c r="C5" s="107"/>
      <c r="D5" s="98" t="s">
        <v>46</v>
      </c>
      <c r="E5" s="112"/>
      <c r="F5" s="98" t="s">
        <v>45</v>
      </c>
      <c r="G5" s="99"/>
      <c r="H5" s="99"/>
      <c r="I5" s="99"/>
      <c r="J5" s="99"/>
      <c r="K5" s="98" t="s">
        <v>44</v>
      </c>
      <c r="L5" s="99"/>
      <c r="M5" s="112"/>
      <c r="N5" s="99" t="s">
        <v>43</v>
      </c>
      <c r="O5" s="112"/>
      <c r="P5" s="98" t="s">
        <v>42</v>
      </c>
      <c r="Q5" s="112"/>
      <c r="S5" s="118" t="s">
        <v>41</v>
      </c>
      <c r="T5" s="118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13"/>
      <c r="N6" s="101"/>
      <c r="O6" s="113"/>
      <c r="P6" s="100"/>
      <c r="Q6" s="113"/>
      <c r="S6" s="118">
        <v>504202</v>
      </c>
      <c r="T6" s="118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13"/>
      <c r="N7" s="101"/>
      <c r="O7" s="113"/>
      <c r="P7" s="100"/>
      <c r="Q7" s="113"/>
    </row>
    <row r="8" spans="2:22" ht="63" customHeight="1" thickBot="1" x14ac:dyDescent="0.3">
      <c r="B8" s="54" t="s">
        <v>40</v>
      </c>
      <c r="C8" s="53" t="s">
        <v>39</v>
      </c>
      <c r="D8" s="102"/>
      <c r="E8" s="114"/>
      <c r="F8" s="102"/>
      <c r="G8" s="103"/>
      <c r="H8" s="103"/>
      <c r="I8" s="103"/>
      <c r="J8" s="103"/>
      <c r="K8" s="102"/>
      <c r="L8" s="103"/>
      <c r="M8" s="114"/>
      <c r="N8" s="103"/>
      <c r="O8" s="114"/>
      <c r="P8" s="102"/>
      <c r="Q8" s="114"/>
    </row>
    <row r="9" spans="2:22" ht="24" customHeight="1" thickBot="1" x14ac:dyDescent="0.3">
      <c r="B9" s="125"/>
      <c r="C9" s="126"/>
      <c r="D9" s="127">
        <v>65</v>
      </c>
      <c r="E9" s="128"/>
      <c r="F9" s="129">
        <v>115</v>
      </c>
      <c r="G9" s="130"/>
      <c r="H9" s="130"/>
      <c r="I9" s="130"/>
      <c r="J9" s="130"/>
      <c r="K9" s="131">
        <f>SUM(F9)*D9</f>
        <v>7475</v>
      </c>
      <c r="L9" s="132"/>
      <c r="M9" s="133"/>
      <c r="N9" s="132">
        <f>SUM(T39)/P9</f>
        <v>70.273086419753099</v>
      </c>
      <c r="O9" s="133"/>
      <c r="P9" s="116">
        <v>81</v>
      </c>
      <c r="Q9" s="117"/>
    </row>
    <row r="10" spans="2:22" ht="24.75" customHeight="1" thickBot="1" x14ac:dyDescent="0.3">
      <c r="B10" s="52"/>
      <c r="C10" s="52"/>
      <c r="D10" s="122" t="s">
        <v>38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4"/>
      <c r="O10" s="132">
        <f>N9*P9</f>
        <v>5692.1200000000008</v>
      </c>
      <c r="P10" s="132"/>
      <c r="Q10" s="133"/>
    </row>
    <row r="11" spans="2:22" ht="19.5" thickBot="1" x14ac:dyDescent="0.3"/>
    <row r="12" spans="2:22" ht="21" customHeight="1" thickBot="1" x14ac:dyDescent="0.3">
      <c r="B12" s="98" t="s">
        <v>37</v>
      </c>
      <c r="C12" s="112"/>
      <c r="D12" s="112" t="s">
        <v>36</v>
      </c>
      <c r="E12" s="119" t="s">
        <v>35</v>
      </c>
      <c r="F12" s="122" t="s">
        <v>34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39" t="s">
        <v>33</v>
      </c>
      <c r="U12" s="119" t="s">
        <v>32</v>
      </c>
      <c r="V12" s="134" t="s">
        <v>31</v>
      </c>
    </row>
    <row r="13" spans="2:22" ht="17.25" customHeight="1" thickBot="1" x14ac:dyDescent="0.3">
      <c r="B13" s="100"/>
      <c r="C13" s="113"/>
      <c r="D13" s="113"/>
      <c r="E13" s="120"/>
      <c r="F13" s="122" t="s">
        <v>30</v>
      </c>
      <c r="G13" s="123"/>
      <c r="H13" s="123"/>
      <c r="I13" s="123"/>
      <c r="J13" s="123"/>
      <c r="K13" s="123"/>
      <c r="L13" s="78"/>
      <c r="M13" s="122" t="s">
        <v>29</v>
      </c>
      <c r="N13" s="123"/>
      <c r="O13" s="123"/>
      <c r="P13" s="124"/>
      <c r="Q13" s="123" t="s">
        <v>28</v>
      </c>
      <c r="R13" s="123"/>
      <c r="S13" s="124"/>
      <c r="T13" s="140"/>
      <c r="U13" s="120"/>
      <c r="V13" s="135"/>
    </row>
    <row r="14" spans="2:22" ht="94.5" thickBot="1" x14ac:dyDescent="0.3">
      <c r="B14" s="100"/>
      <c r="C14" s="113"/>
      <c r="D14" s="113"/>
      <c r="E14" s="120"/>
      <c r="F14" s="48" t="s">
        <v>65</v>
      </c>
      <c r="G14" s="137" t="s">
        <v>27</v>
      </c>
      <c r="H14" s="137"/>
      <c r="I14" s="137"/>
      <c r="J14" s="137"/>
      <c r="K14" s="50" t="s">
        <v>18</v>
      </c>
      <c r="L14" s="78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72</v>
      </c>
      <c r="R14" s="47" t="s">
        <v>27</v>
      </c>
      <c r="S14" s="47" t="s">
        <v>9</v>
      </c>
      <c r="T14" s="140"/>
      <c r="U14" s="120"/>
      <c r="V14" s="135"/>
    </row>
    <row r="15" spans="2:22" ht="15.75" customHeight="1" thickBot="1" x14ac:dyDescent="0.3">
      <c r="B15" s="102"/>
      <c r="C15" s="114"/>
      <c r="D15" s="114"/>
      <c r="E15" s="121"/>
      <c r="F15" s="46"/>
      <c r="G15" s="138"/>
      <c r="H15" s="138"/>
      <c r="I15" s="138"/>
      <c r="J15" s="138"/>
      <c r="K15" s="45"/>
      <c r="L15" s="79"/>
      <c r="M15" s="45"/>
      <c r="N15" s="45"/>
      <c r="O15" s="45"/>
      <c r="P15" s="45"/>
      <c r="Q15" s="45"/>
      <c r="R15" s="45"/>
      <c r="S15" s="44"/>
      <c r="T15" s="141"/>
      <c r="U15" s="121"/>
      <c r="V15" s="136"/>
    </row>
    <row r="16" spans="2:22" x14ac:dyDescent="0.25">
      <c r="B16" s="142" t="s">
        <v>26</v>
      </c>
      <c r="C16" s="143"/>
      <c r="D16" s="43"/>
      <c r="E16" s="39"/>
      <c r="F16" s="42">
        <f>SUM(P9)</f>
        <v>81</v>
      </c>
      <c r="G16" s="107">
        <f>SUM(P9)</f>
        <v>81</v>
      </c>
      <c r="H16" s="144"/>
      <c r="I16" s="144"/>
      <c r="J16" s="145"/>
      <c r="K16" s="41">
        <f>SUM(P9)</f>
        <v>81</v>
      </c>
      <c r="L16" s="41">
        <v>81</v>
      </c>
      <c r="M16" s="41">
        <f>SUM(P9)</f>
        <v>81</v>
      </c>
      <c r="N16" s="41">
        <f>SUM(P9)</f>
        <v>81</v>
      </c>
      <c r="O16" s="41">
        <f>SUM(P9)</f>
        <v>81</v>
      </c>
      <c r="P16" s="41">
        <f>SUM(P9)</f>
        <v>81</v>
      </c>
      <c r="Q16" s="41">
        <f>SUM(P9)</f>
        <v>81</v>
      </c>
      <c r="R16" s="41">
        <f>SUM(P9)</f>
        <v>81</v>
      </c>
      <c r="S16" s="75">
        <v>81</v>
      </c>
      <c r="T16" s="40"/>
      <c r="U16" s="39"/>
      <c r="V16" s="38"/>
    </row>
    <row r="17" spans="1:22" ht="19.5" thickBot="1" x14ac:dyDescent="0.3">
      <c r="B17" s="146" t="s">
        <v>25</v>
      </c>
      <c r="C17" s="147"/>
      <c r="D17" s="37"/>
      <c r="E17" s="12" t="s">
        <v>24</v>
      </c>
      <c r="F17" s="36">
        <v>200</v>
      </c>
      <c r="G17" s="111">
        <v>200</v>
      </c>
      <c r="H17" s="148"/>
      <c r="I17" s="148"/>
      <c r="J17" s="149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50" t="s">
        <v>22</v>
      </c>
      <c r="C18" s="151"/>
      <c r="D18" s="31">
        <v>35</v>
      </c>
      <c r="E18" s="30" t="s">
        <v>8</v>
      </c>
      <c r="F18" s="29"/>
      <c r="G18" s="152"/>
      <c r="H18" s="153"/>
      <c r="I18" s="153"/>
      <c r="J18" s="154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 t="s">
        <v>75</v>
      </c>
      <c r="U18" s="25">
        <v>3.65</v>
      </c>
      <c r="V18" s="24">
        <f t="shared" ref="V18:V37" si="0">SUM(U18)*D18</f>
        <v>127.75</v>
      </c>
    </row>
    <row r="19" spans="1:22" x14ac:dyDescent="0.3">
      <c r="A19" s="1">
        <v>2</v>
      </c>
      <c r="B19" s="155" t="s">
        <v>21</v>
      </c>
      <c r="C19" s="156"/>
      <c r="D19" s="21">
        <v>35</v>
      </c>
      <c r="E19" s="17" t="s">
        <v>8</v>
      </c>
      <c r="F19" s="20"/>
      <c r="G19" s="157"/>
      <c r="H19" s="158"/>
      <c r="I19" s="158"/>
      <c r="J19" s="159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 t="s">
        <v>76</v>
      </c>
      <c r="U19" s="7">
        <v>0.49</v>
      </c>
      <c r="V19" s="6">
        <f>D19*U19</f>
        <v>17.149999999999999</v>
      </c>
    </row>
    <row r="20" spans="1:22" x14ac:dyDescent="0.3">
      <c r="A20" s="1">
        <v>3</v>
      </c>
      <c r="B20" s="155" t="s">
        <v>60</v>
      </c>
      <c r="C20" s="156"/>
      <c r="D20" s="21">
        <v>30</v>
      </c>
      <c r="E20" s="17" t="s">
        <v>8</v>
      </c>
      <c r="F20" s="20"/>
      <c r="G20" s="157"/>
      <c r="H20" s="158"/>
      <c r="I20" s="158"/>
      <c r="J20" s="159"/>
      <c r="K20" s="15"/>
      <c r="L20" s="15"/>
      <c r="M20" s="15">
        <v>2.8000000000000001E-2</v>
      </c>
      <c r="N20" s="15"/>
      <c r="O20" s="15"/>
      <c r="P20" s="15"/>
      <c r="Q20" s="15"/>
      <c r="R20" s="15"/>
      <c r="S20" s="19"/>
      <c r="T20" s="8" t="s">
        <v>77</v>
      </c>
      <c r="U20" s="7">
        <v>2.27</v>
      </c>
      <c r="V20" s="6">
        <f t="shared" si="0"/>
        <v>68.099999999999994</v>
      </c>
    </row>
    <row r="21" spans="1:22" x14ac:dyDescent="0.3">
      <c r="A21" s="1">
        <v>4</v>
      </c>
      <c r="B21" s="155" t="s">
        <v>20</v>
      </c>
      <c r="C21" s="156"/>
      <c r="D21" s="21">
        <v>27</v>
      </c>
      <c r="E21" s="17" t="s">
        <v>8</v>
      </c>
      <c r="F21" s="20"/>
      <c r="G21" s="157"/>
      <c r="H21" s="158"/>
      <c r="I21" s="158"/>
      <c r="J21" s="159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 t="s">
        <v>74</v>
      </c>
      <c r="U21" s="7">
        <v>0.81</v>
      </c>
      <c r="V21" s="6">
        <f t="shared" si="0"/>
        <v>21.87</v>
      </c>
    </row>
    <row r="22" spans="1:22" x14ac:dyDescent="0.3">
      <c r="A22" s="1">
        <v>5</v>
      </c>
      <c r="B22" s="155" t="s">
        <v>61</v>
      </c>
      <c r="C22" s="156"/>
      <c r="D22" s="21">
        <v>25</v>
      </c>
      <c r="E22" s="59" t="s">
        <v>8</v>
      </c>
      <c r="F22" s="20"/>
      <c r="G22" s="157"/>
      <c r="H22" s="158"/>
      <c r="I22" s="158"/>
      <c r="J22" s="159"/>
      <c r="K22" s="15"/>
      <c r="L22" s="15"/>
      <c r="M22" s="15">
        <v>2.8000000000000001E-2</v>
      </c>
      <c r="N22" s="15"/>
      <c r="O22" s="15"/>
      <c r="P22" s="15"/>
      <c r="Q22" s="15"/>
      <c r="R22" s="15"/>
      <c r="S22" s="19"/>
      <c r="T22" s="8" t="s">
        <v>77</v>
      </c>
      <c r="U22" s="7">
        <v>2.27</v>
      </c>
      <c r="V22" s="6">
        <f t="shared" si="0"/>
        <v>56.75</v>
      </c>
    </row>
    <row r="23" spans="1:22" x14ac:dyDescent="0.3">
      <c r="A23" s="1">
        <v>6</v>
      </c>
      <c r="B23" s="155" t="s">
        <v>19</v>
      </c>
      <c r="C23" s="156"/>
      <c r="D23" s="21">
        <v>160</v>
      </c>
      <c r="E23" s="70" t="s">
        <v>8</v>
      </c>
      <c r="F23" s="20"/>
      <c r="G23" s="157"/>
      <c r="H23" s="158"/>
      <c r="I23" s="158"/>
      <c r="J23" s="159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 t="s">
        <v>78</v>
      </c>
      <c r="U23" s="7">
        <v>0.65</v>
      </c>
      <c r="V23" s="6">
        <f>D23*U23</f>
        <v>104</v>
      </c>
    </row>
    <row r="24" spans="1:22" x14ac:dyDescent="0.3">
      <c r="A24" s="1">
        <v>7</v>
      </c>
      <c r="B24" s="155" t="s">
        <v>18</v>
      </c>
      <c r="C24" s="156"/>
      <c r="D24" s="21">
        <v>49</v>
      </c>
      <c r="E24" s="17" t="s">
        <v>8</v>
      </c>
      <c r="F24" s="20"/>
      <c r="G24" s="157"/>
      <c r="H24" s="158"/>
      <c r="I24" s="158"/>
      <c r="J24" s="159"/>
      <c r="K24" s="15">
        <v>0.03</v>
      </c>
      <c r="L24" s="15"/>
      <c r="M24" s="15"/>
      <c r="N24" s="15">
        <v>0.01</v>
      </c>
      <c r="O24" s="15"/>
      <c r="P24" s="15">
        <v>0.05</v>
      </c>
      <c r="Q24" s="15"/>
      <c r="R24" s="15"/>
      <c r="S24" s="19"/>
      <c r="T24" s="89">
        <v>8.6400000000000005E-2</v>
      </c>
      <c r="U24" s="7">
        <v>7</v>
      </c>
      <c r="V24" s="6">
        <f t="shared" si="0"/>
        <v>343</v>
      </c>
    </row>
    <row r="25" spans="1:22" ht="15.75" customHeight="1" x14ac:dyDescent="0.3">
      <c r="A25" s="1">
        <v>8</v>
      </c>
      <c r="B25" s="155" t="s">
        <v>17</v>
      </c>
      <c r="C25" s="156"/>
      <c r="D25" s="21">
        <v>13</v>
      </c>
      <c r="E25" s="17" t="s">
        <v>16</v>
      </c>
      <c r="F25" s="20"/>
      <c r="G25" s="157"/>
      <c r="H25" s="158"/>
      <c r="I25" s="158"/>
      <c r="J25" s="159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74</v>
      </c>
      <c r="U25" s="7">
        <v>14</v>
      </c>
      <c r="V25" s="6">
        <f t="shared" si="0"/>
        <v>182</v>
      </c>
    </row>
    <row r="26" spans="1:22" ht="15.75" customHeight="1" x14ac:dyDescent="0.3">
      <c r="A26" s="1">
        <v>9</v>
      </c>
      <c r="B26" s="91" t="s">
        <v>15</v>
      </c>
      <c r="C26" s="92"/>
      <c r="D26" s="31">
        <v>750</v>
      </c>
      <c r="E26" s="96" t="s">
        <v>8</v>
      </c>
      <c r="F26" s="20"/>
      <c r="G26" s="93"/>
      <c r="H26" s="94"/>
      <c r="I26" s="94"/>
      <c r="J26" s="95"/>
      <c r="K26" s="15"/>
      <c r="L26" s="15"/>
      <c r="M26" s="15"/>
      <c r="N26" s="15">
        <v>5.3999999999999999E-2</v>
      </c>
      <c r="O26" s="15"/>
      <c r="P26" s="15"/>
      <c r="Q26" s="15"/>
      <c r="R26" s="15"/>
      <c r="S26" s="90"/>
      <c r="T26" s="8" t="s">
        <v>80</v>
      </c>
      <c r="U26" s="7">
        <v>4.37</v>
      </c>
      <c r="V26" s="6">
        <f t="shared" si="0"/>
        <v>3277.5</v>
      </c>
    </row>
    <row r="27" spans="1:22" x14ac:dyDescent="0.3">
      <c r="A27" s="1">
        <v>10</v>
      </c>
      <c r="B27" s="155" t="s">
        <v>67</v>
      </c>
      <c r="C27" s="156"/>
      <c r="D27" s="23">
        <v>360</v>
      </c>
      <c r="E27" s="17" t="s">
        <v>8</v>
      </c>
      <c r="F27" s="22"/>
      <c r="G27" s="157"/>
      <c r="H27" s="158"/>
      <c r="I27" s="158"/>
      <c r="J27" s="159"/>
      <c r="K27" s="15"/>
      <c r="L27" s="15"/>
      <c r="M27" s="15"/>
      <c r="N27" s="15">
        <v>2E-3</v>
      </c>
      <c r="O27" s="15"/>
      <c r="P27" s="15"/>
      <c r="Q27" s="15"/>
      <c r="R27" s="15"/>
      <c r="S27" s="19"/>
      <c r="T27" s="8" t="s">
        <v>84</v>
      </c>
      <c r="U27" s="7">
        <v>0.14000000000000001</v>
      </c>
      <c r="V27" s="6">
        <f t="shared" si="0"/>
        <v>50.400000000000006</v>
      </c>
    </row>
    <row r="28" spans="1:22" x14ac:dyDescent="0.3">
      <c r="A28" s="1">
        <v>11</v>
      </c>
      <c r="B28" s="155" t="s">
        <v>14</v>
      </c>
      <c r="C28" s="156"/>
      <c r="D28" s="21">
        <v>34</v>
      </c>
      <c r="E28" s="17" t="s">
        <v>8</v>
      </c>
      <c r="F28" s="20"/>
      <c r="G28" s="157"/>
      <c r="H28" s="158"/>
      <c r="I28" s="158"/>
      <c r="J28" s="159"/>
      <c r="K28" s="15"/>
      <c r="L28" s="15"/>
      <c r="M28" s="15"/>
      <c r="N28" s="15">
        <v>3.0000000000000001E-3</v>
      </c>
      <c r="O28" s="15"/>
      <c r="P28" s="15"/>
      <c r="Q28" s="1">
        <v>3.5000000000000003E-2</v>
      </c>
      <c r="R28" s="15"/>
      <c r="S28" s="19"/>
      <c r="T28" s="8" t="s">
        <v>82</v>
      </c>
      <c r="U28" s="7">
        <v>3.08</v>
      </c>
      <c r="V28" s="6">
        <f t="shared" si="0"/>
        <v>104.72</v>
      </c>
    </row>
    <row r="29" spans="1:22" x14ac:dyDescent="0.3">
      <c r="A29" s="1">
        <v>12</v>
      </c>
      <c r="B29" s="62" t="s">
        <v>68</v>
      </c>
      <c r="C29" s="63"/>
      <c r="D29" s="21">
        <v>44</v>
      </c>
      <c r="E29" s="61" t="s">
        <v>8</v>
      </c>
      <c r="F29" s="20"/>
      <c r="G29" s="64"/>
      <c r="H29" s="65"/>
      <c r="I29" s="65"/>
      <c r="J29" s="66"/>
      <c r="K29" s="15"/>
      <c r="L29" s="15"/>
      <c r="M29" s="15"/>
      <c r="N29" s="15">
        <v>0.03</v>
      </c>
      <c r="O29" s="15"/>
      <c r="P29" s="15"/>
      <c r="Q29" s="15"/>
      <c r="R29" s="15"/>
      <c r="S29" s="67"/>
      <c r="T29" s="74">
        <v>0.03</v>
      </c>
      <c r="U29" s="7">
        <v>2.4300000000000002</v>
      </c>
      <c r="V29" s="6">
        <f t="shared" si="0"/>
        <v>106.92</v>
      </c>
    </row>
    <row r="30" spans="1:22" x14ac:dyDescent="0.3">
      <c r="A30" s="1">
        <v>13</v>
      </c>
      <c r="B30" s="155" t="s">
        <v>57</v>
      </c>
      <c r="C30" s="156"/>
      <c r="D30" s="21">
        <v>100</v>
      </c>
      <c r="E30" s="17" t="s">
        <v>8</v>
      </c>
      <c r="F30" s="20"/>
      <c r="G30" s="157"/>
      <c r="H30" s="158"/>
      <c r="I30" s="158"/>
      <c r="J30" s="159"/>
      <c r="K30" s="15"/>
      <c r="L30" s="15"/>
      <c r="M30" s="15"/>
      <c r="N30" s="15"/>
      <c r="O30" s="15">
        <v>4.0000000000000001E-3</v>
      </c>
      <c r="P30" s="15"/>
      <c r="Q30" s="15"/>
      <c r="R30" s="15"/>
      <c r="S30" s="19"/>
      <c r="T30" s="8">
        <f t="shared" ref="T30:T35" si="1">SUM(F30:S30)</f>
        <v>4.0000000000000001E-3</v>
      </c>
      <c r="U30" s="7">
        <v>0.32</v>
      </c>
      <c r="V30" s="6">
        <f t="shared" si="0"/>
        <v>32</v>
      </c>
    </row>
    <row r="31" spans="1:22" x14ac:dyDescent="0.3">
      <c r="A31" s="1">
        <v>14</v>
      </c>
      <c r="B31" s="155" t="s">
        <v>13</v>
      </c>
      <c r="C31" s="156"/>
      <c r="D31" s="21">
        <v>68</v>
      </c>
      <c r="E31" s="17" t="s">
        <v>8</v>
      </c>
      <c r="F31" s="20">
        <v>3.0000000000000001E-3</v>
      </c>
      <c r="G31" s="157">
        <v>0.01</v>
      </c>
      <c r="H31" s="158"/>
      <c r="I31" s="158"/>
      <c r="J31" s="159"/>
      <c r="K31" s="15"/>
      <c r="L31" s="15"/>
      <c r="M31" s="15"/>
      <c r="N31" s="15"/>
      <c r="O31" s="15">
        <v>0.01</v>
      </c>
      <c r="P31" s="15"/>
      <c r="Q31" s="15">
        <v>3.0000000000000001E-3</v>
      </c>
      <c r="R31" s="15">
        <v>0.01</v>
      </c>
      <c r="S31" s="19"/>
      <c r="T31" s="8" t="s">
        <v>83</v>
      </c>
      <c r="U31" s="7">
        <v>2.92</v>
      </c>
      <c r="V31" s="6">
        <f t="shared" si="0"/>
        <v>198.56</v>
      </c>
    </row>
    <row r="32" spans="1:22" x14ac:dyDescent="0.3">
      <c r="A32" s="1">
        <v>15</v>
      </c>
      <c r="B32" s="155" t="s">
        <v>12</v>
      </c>
      <c r="C32" s="156"/>
      <c r="D32" s="21">
        <v>88</v>
      </c>
      <c r="E32" s="17" t="s">
        <v>11</v>
      </c>
      <c r="F32" s="20">
        <v>0.04</v>
      </c>
      <c r="G32" s="157"/>
      <c r="H32" s="158"/>
      <c r="I32" s="158"/>
      <c r="J32" s="159"/>
      <c r="K32" s="15"/>
      <c r="L32" s="15"/>
      <c r="M32" s="15"/>
      <c r="N32" s="15"/>
      <c r="O32" s="15"/>
      <c r="P32" s="15"/>
      <c r="Q32" s="15">
        <v>0.01</v>
      </c>
      <c r="R32" s="15"/>
      <c r="S32" s="19"/>
      <c r="T32" s="74">
        <v>0.05</v>
      </c>
      <c r="U32" s="7">
        <v>4</v>
      </c>
      <c r="V32" s="6">
        <f t="shared" si="0"/>
        <v>352</v>
      </c>
    </row>
    <row r="33" spans="1:22" x14ac:dyDescent="0.3">
      <c r="A33" s="1">
        <v>16</v>
      </c>
      <c r="B33" s="163" t="s">
        <v>10</v>
      </c>
      <c r="C33" s="164"/>
      <c r="D33" s="18">
        <v>800</v>
      </c>
      <c r="E33" s="69" t="s">
        <v>8</v>
      </c>
      <c r="F33" s="16"/>
      <c r="G33" s="160">
        <v>2.0000000000000001E-4</v>
      </c>
      <c r="H33" s="161"/>
      <c r="I33" s="161"/>
      <c r="J33" s="162"/>
      <c r="K33" s="15"/>
      <c r="L33" s="15"/>
      <c r="M33" s="15"/>
      <c r="N33" s="15"/>
      <c r="O33" s="15"/>
      <c r="P33" s="15"/>
      <c r="Q33" s="15"/>
      <c r="R33" s="15">
        <v>2.0000000000000001E-4</v>
      </c>
      <c r="S33" s="19"/>
      <c r="T33" s="8">
        <f t="shared" si="1"/>
        <v>4.0000000000000002E-4</v>
      </c>
      <c r="U33" s="72">
        <v>3.2000000000000001E-2</v>
      </c>
      <c r="V33" s="6">
        <f>D33*U33</f>
        <v>25.6</v>
      </c>
    </row>
    <row r="34" spans="1:22" x14ac:dyDescent="0.3">
      <c r="A34" s="1">
        <v>17</v>
      </c>
      <c r="B34" s="163" t="s">
        <v>9</v>
      </c>
      <c r="C34" s="164"/>
      <c r="D34" s="18">
        <v>22</v>
      </c>
      <c r="E34" s="17" t="s">
        <v>8</v>
      </c>
      <c r="F34" s="16"/>
      <c r="G34" s="160"/>
      <c r="H34" s="161"/>
      <c r="I34" s="161"/>
      <c r="J34" s="162"/>
      <c r="K34" s="15"/>
      <c r="L34" s="15"/>
      <c r="M34" s="15"/>
      <c r="N34" s="15"/>
      <c r="O34" s="15"/>
      <c r="P34" s="15"/>
      <c r="Q34" s="15"/>
      <c r="R34" s="15"/>
      <c r="S34" s="19">
        <v>5.0000000000000001E-3</v>
      </c>
      <c r="T34" s="8" t="s">
        <v>81</v>
      </c>
      <c r="U34" s="7">
        <v>0.41</v>
      </c>
      <c r="V34" s="6">
        <f t="shared" si="0"/>
        <v>9.02</v>
      </c>
    </row>
    <row r="35" spans="1:22" x14ac:dyDescent="0.3">
      <c r="A35" s="1">
        <v>18</v>
      </c>
      <c r="B35" s="163" t="s">
        <v>66</v>
      </c>
      <c r="C35" s="164"/>
      <c r="D35" s="18">
        <v>65</v>
      </c>
      <c r="E35" s="17" t="s">
        <v>8</v>
      </c>
      <c r="F35" s="16">
        <v>0.02</v>
      </c>
      <c r="G35" s="160"/>
      <c r="H35" s="161"/>
      <c r="I35" s="161"/>
      <c r="J35" s="162"/>
      <c r="K35" s="15"/>
      <c r="L35" s="15"/>
      <c r="M35" s="15"/>
      <c r="N35" s="15"/>
      <c r="O35" s="15"/>
      <c r="P35" s="15"/>
      <c r="Q35" s="15"/>
      <c r="R35" s="15"/>
      <c r="S35" s="14"/>
      <c r="T35" s="8">
        <f t="shared" si="1"/>
        <v>0.02</v>
      </c>
      <c r="U35" s="7">
        <v>1.62</v>
      </c>
      <c r="V35" s="6">
        <f t="shared" si="0"/>
        <v>105.30000000000001</v>
      </c>
    </row>
    <row r="36" spans="1:22" x14ac:dyDescent="0.3">
      <c r="A36" s="1">
        <v>19</v>
      </c>
      <c r="B36" s="80" t="s">
        <v>71</v>
      </c>
      <c r="C36" s="81"/>
      <c r="D36" s="82">
        <v>155</v>
      </c>
      <c r="E36" s="83" t="s">
        <v>8</v>
      </c>
      <c r="F36" s="84"/>
      <c r="G36" s="85"/>
      <c r="H36" s="86"/>
      <c r="I36" s="86"/>
      <c r="J36" s="84"/>
      <c r="K36" s="87"/>
      <c r="L36" s="87">
        <v>3.3000000000000002E-2</v>
      </c>
      <c r="M36" s="87"/>
      <c r="N36" s="87"/>
      <c r="O36" s="87"/>
      <c r="P36" s="87"/>
      <c r="Q36" s="87"/>
      <c r="R36" s="87"/>
      <c r="S36" s="88"/>
      <c r="T36" s="8" t="s">
        <v>85</v>
      </c>
      <c r="U36" s="7">
        <v>3</v>
      </c>
      <c r="V36" s="6">
        <f t="shared" si="0"/>
        <v>465</v>
      </c>
    </row>
    <row r="37" spans="1:22" x14ac:dyDescent="0.3">
      <c r="A37" s="1">
        <v>20</v>
      </c>
      <c r="B37" s="80" t="s">
        <v>73</v>
      </c>
      <c r="C37" s="81"/>
      <c r="D37" s="82">
        <v>278</v>
      </c>
      <c r="E37" s="83" t="s">
        <v>8</v>
      </c>
      <c r="F37" s="84"/>
      <c r="G37" s="85"/>
      <c r="H37" s="86"/>
      <c r="I37" s="86"/>
      <c r="J37" s="84"/>
      <c r="K37" s="87"/>
      <c r="L37" s="87"/>
      <c r="M37" s="87">
        <v>2E-3</v>
      </c>
      <c r="N37" s="87"/>
      <c r="O37" s="87"/>
      <c r="P37" s="87"/>
      <c r="Q37" s="87"/>
      <c r="R37" s="87"/>
      <c r="S37" s="88"/>
      <c r="T37" s="8" t="s">
        <v>79</v>
      </c>
      <c r="U37" s="7">
        <v>0.16</v>
      </c>
      <c r="V37" s="6">
        <f t="shared" si="0"/>
        <v>44.480000000000004</v>
      </c>
    </row>
    <row r="38" spans="1:22" ht="19.5" customHeight="1" thickBot="1" x14ac:dyDescent="0.35">
      <c r="B38" s="168"/>
      <c r="C38" s="169"/>
      <c r="D38" s="13"/>
      <c r="E38" s="71"/>
      <c r="F38" s="11"/>
      <c r="G38" s="165"/>
      <c r="H38" s="166"/>
      <c r="I38" s="166"/>
      <c r="J38" s="167"/>
      <c r="K38" s="10"/>
      <c r="L38" s="10"/>
      <c r="M38" s="10"/>
      <c r="N38" s="10"/>
      <c r="O38" s="10"/>
      <c r="P38" s="10"/>
      <c r="Q38" s="10"/>
      <c r="R38" s="10"/>
      <c r="S38" s="9"/>
      <c r="T38" s="8"/>
      <c r="U38" s="7"/>
      <c r="V38" s="6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76"/>
      <c r="M39" s="3"/>
      <c r="N39" s="3"/>
      <c r="O39" s="3"/>
      <c r="P39" s="3"/>
      <c r="Q39" s="3"/>
      <c r="R39" s="3"/>
      <c r="S39" s="5" t="s">
        <v>7</v>
      </c>
      <c r="T39" s="132">
        <f>V18+V19+V20+V21+V22+V23+V24+V25+V26+V27+V28+V29+V30+V31+V32+V33+V34+V35+V36+V37</f>
        <v>5692.1200000000008</v>
      </c>
      <c r="U39" s="132"/>
      <c r="V39" s="133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76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4" t="s">
        <v>6</v>
      </c>
      <c r="C41" s="104"/>
      <c r="D41" s="104" t="s">
        <v>3</v>
      </c>
      <c r="E41" s="104"/>
      <c r="F41" s="104"/>
      <c r="G41" s="104" t="s">
        <v>5</v>
      </c>
      <c r="H41" s="104"/>
      <c r="I41" s="104"/>
      <c r="J41" s="104"/>
      <c r="K41" s="104"/>
      <c r="L41" s="77"/>
      <c r="P41" s="1" t="s">
        <v>4</v>
      </c>
      <c r="Q41" s="104" t="s">
        <v>1</v>
      </c>
      <c r="R41" s="104"/>
      <c r="S41" s="104" t="s">
        <v>70</v>
      </c>
      <c r="T41" s="104"/>
    </row>
    <row r="43" spans="1:22" x14ac:dyDescent="0.3">
      <c r="B43" s="170"/>
      <c r="C43" s="170"/>
      <c r="D43" s="104"/>
      <c r="E43" s="104"/>
      <c r="F43" s="104"/>
      <c r="G43" s="104"/>
      <c r="H43" s="104"/>
      <c r="I43" s="104"/>
      <c r="J43" s="104"/>
      <c r="K43" s="104"/>
      <c r="L43" s="77"/>
      <c r="P43" s="2" t="s">
        <v>2</v>
      </c>
      <c r="Q43" s="104" t="s">
        <v>1</v>
      </c>
      <c r="R43" s="104"/>
      <c r="S43" s="104" t="s">
        <v>0</v>
      </c>
      <c r="T43" s="104"/>
    </row>
  </sheetData>
  <sheetProtection formatCells="0"/>
  <protectedRanges>
    <protectedRange sqref="B32:S38 B25:S27 B18:S22 B24:S24 R28 B28:P31 S28:S31 Q29:R31 B23:S23" name="Диапазон4"/>
    <protectedRange sqref="P9" name="Диапазон3"/>
    <protectedRange sqref="B4" name="Диапазон2"/>
    <protectedRange sqref="O1" name="Диапазон1"/>
  </protectedRanges>
  <mergeCells count="86">
    <mergeCell ref="G38:J38"/>
    <mergeCell ref="B38:C38"/>
    <mergeCell ref="B43:C43"/>
    <mergeCell ref="D43:F43"/>
    <mergeCell ref="G43:K43"/>
    <mergeCell ref="Q43:R43"/>
    <mergeCell ref="S43:T43"/>
    <mergeCell ref="S41:T41"/>
    <mergeCell ref="T39:V39"/>
    <mergeCell ref="B41:C41"/>
    <mergeCell ref="D41:F41"/>
    <mergeCell ref="G41:K41"/>
    <mergeCell ref="Q41:R41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8:C28"/>
    <mergeCell ref="G28:J28"/>
    <mergeCell ref="B24:C24"/>
    <mergeCell ref="G24:J24"/>
    <mergeCell ref="B25:C25"/>
    <mergeCell ref="G25:J25"/>
    <mergeCell ref="B22:C22"/>
    <mergeCell ref="G22:J22"/>
    <mergeCell ref="B23:C23"/>
    <mergeCell ref="G23:J23"/>
    <mergeCell ref="B27:C27"/>
    <mergeCell ref="G27:J27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2026-03-18T08:10:15Z</cp:lastPrinted>
  <dcterms:created xsi:type="dcterms:W3CDTF">2022-11-18T07:33:50Z</dcterms:created>
  <dcterms:modified xsi:type="dcterms:W3CDTF">2026-03-24T07:43:47Z</dcterms:modified>
</cp:coreProperties>
</file>