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8" i="1" l="1"/>
  <c r="W18" i="1" l="1"/>
  <c r="W26" i="1" l="1"/>
  <c r="W25" i="1" l="1"/>
  <c r="W29" i="1" l="1"/>
  <c r="W30" i="1"/>
  <c r="W19" i="1" l="1"/>
  <c r="W32" i="1" l="1"/>
  <c r="K9" i="1" l="1"/>
  <c r="U18" i="1"/>
  <c r="U19" i="1"/>
  <c r="U20" i="1"/>
  <c r="W20" i="1" s="1"/>
  <c r="U21" i="1"/>
  <c r="W21" i="1"/>
  <c r="W22" i="1"/>
  <c r="U23" i="1"/>
  <c r="W23" i="1"/>
  <c r="U24" i="1"/>
  <c r="W24" i="1"/>
  <c r="U27" i="1"/>
  <c r="W27" i="1"/>
  <c r="W28" i="1"/>
  <c r="W31" i="1"/>
  <c r="U33" i="1"/>
  <c r="W33" i="1"/>
  <c r="U34" i="1"/>
  <c r="W34" i="1"/>
  <c r="W35" i="1"/>
  <c r="W36" i="1"/>
  <c r="W37" i="1"/>
  <c r="U40" i="1" l="1"/>
  <c r="N9" i="1" s="1"/>
  <c r="P10" i="1" s="1"/>
</calcChain>
</file>

<file path=xl/sharedStrings.xml><?xml version="1.0" encoding="utf-8"?>
<sst xmlns="http://schemas.openxmlformats.org/spreadsheetml/2006/main" count="112" uniqueCount="86">
  <si>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</si>
  <si>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</si>
  <si>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</si>
  <si>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</si>
  <si>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</si>
  <si>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</si>
  <si>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</si>
  <si>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</si>
  <si>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</si>
  <si>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</si>
  <si>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</si>
  <si>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</si>
  <si>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</si>
  <si>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</si>
  <si>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</si>
  <si>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</si>
  <si>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</si>
  <si>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</si>
  <si>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</si>
  <si>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</si>
  <si>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</si>
  <si>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</si>
  <si>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</si>
  <si>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</si>
  <si>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</si>
  <si>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</si>
  <si>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</si>
  <si>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</si>
  <si>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</si>
  <si>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</si>
  <si>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</si>
  <si>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</si>
  <si>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</si>
  <si>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</si>
  <si>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</si>
  <si>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</si>
  <si>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</si>
  <si>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</si>
  <si>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</si>
  <si>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</si>
  <si>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</si>
  <si>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</si>
  <si>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</si>
  <si>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</si>
  <si>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</si>
  <si>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</si>
  <si>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</si>
  <si>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</si>
  <si>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</si>
  <si>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</si>
  <si>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</si>
  <si>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</si>
  <si>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</si>
  <si>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</si>
  <si>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</si>
  <si>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</si>
  <si>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</si>
  <si>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</si>
  <si>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</si>
  <si>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</si>
  <si>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</si>
  <si>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</si>
  <si>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</si>
  <si>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</si>
  <si>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</si>
  <si>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</si>
  <si>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</si>
  <si>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</si>
  <si>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</si>
  <si>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</si>
  <si>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</si>
  <si>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</si>
  <si>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</si>
  <si>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</si>
  <si>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</si>
  <si>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Меню-требование на выдачу продуктов питания №  1</t>
  </si>
  <si>
    <t>01.04.2026г</t>
  </si>
  <si>
    <t>0,068</t>
  </si>
  <si>
    <t>0,02</t>
  </si>
  <si>
    <t>0,008</t>
  </si>
  <si>
    <t>0,002</t>
  </si>
  <si>
    <t>0,09</t>
  </si>
  <si>
    <t>0,01</t>
  </si>
  <si>
    <t>0,0428</t>
  </si>
  <si>
    <t>0,0085</t>
  </si>
  <si>
    <t>0,0014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</si>
</sst>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B13" zoomScale="77" zoomScaleNormal="77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69" t="s">
        <v>75</v>
      </c>
      <c r="H1" s="169"/>
      <c r="I1" s="169"/>
      <c r="J1" s="169"/>
      <c r="K1" s="169"/>
      <c r="L1" s="169"/>
      <c r="M1" s="169"/>
      <c r="N1" s="169"/>
      <c r="O1" s="59"/>
      <c r="P1" s="58"/>
    </row>
    <row r="2" spans="2:23" ht="15" customHeight="1" x14ac:dyDescent="0.3">
      <c r="B2" s="1" t="s">
        <v>63</v>
      </c>
      <c r="C2" s="113" t="s">
        <v>58</v>
      </c>
      <c r="D2" s="113"/>
      <c r="E2" s="170" t="s">
        <v>60</v>
      </c>
      <c r="F2" s="170"/>
      <c r="G2" s="169" t="s">
        <v>57</v>
      </c>
      <c r="H2" s="169"/>
      <c r="I2" s="169"/>
      <c r="J2" s="169"/>
      <c r="K2" s="113" t="s">
        <v>56</v>
      </c>
      <c r="L2" s="113"/>
      <c r="M2" s="113"/>
      <c r="N2" s="113"/>
      <c r="O2" s="3"/>
      <c r="Q2" s="113" t="s">
        <v>55</v>
      </c>
      <c r="R2" s="113"/>
      <c r="S2" s="81"/>
      <c r="T2" s="71"/>
      <c r="U2" s="158" t="s">
        <v>54</v>
      </c>
      <c r="V2" s="158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76</v>
      </c>
      <c r="G4" s="3"/>
      <c r="H4" s="55"/>
      <c r="I4" s="3"/>
      <c r="J4" s="55"/>
      <c r="K4" s="60" t="s">
        <v>64</v>
      </c>
      <c r="L4" s="1" t="s">
        <v>66</v>
      </c>
      <c r="T4" s="113" t="s">
        <v>53</v>
      </c>
      <c r="U4" s="113"/>
    </row>
    <row r="5" spans="2:23" ht="15" customHeight="1" x14ac:dyDescent="0.25">
      <c r="B5" s="159" t="s">
        <v>52</v>
      </c>
      <c r="C5" s="160"/>
      <c r="D5" s="145" t="s">
        <v>51</v>
      </c>
      <c r="E5" s="146"/>
      <c r="F5" s="145" t="s">
        <v>50</v>
      </c>
      <c r="G5" s="165"/>
      <c r="H5" s="165"/>
      <c r="I5" s="165"/>
      <c r="J5" s="165"/>
      <c r="K5" s="145" t="s">
        <v>49</v>
      </c>
      <c r="L5" s="146"/>
      <c r="M5" s="64"/>
      <c r="N5" s="165" t="s">
        <v>48</v>
      </c>
      <c r="O5" s="165"/>
      <c r="P5" s="146"/>
      <c r="Q5" s="145" t="s">
        <v>47</v>
      </c>
      <c r="R5" s="146"/>
      <c r="S5" s="87"/>
      <c r="T5" s="168" t="s">
        <v>46</v>
      </c>
      <c r="U5" s="168"/>
    </row>
    <row r="6" spans="2:23" x14ac:dyDescent="0.25">
      <c r="B6" s="161"/>
      <c r="C6" s="162"/>
      <c r="D6" s="147"/>
      <c r="E6" s="148"/>
      <c r="F6" s="147"/>
      <c r="G6" s="166"/>
      <c r="H6" s="166"/>
      <c r="I6" s="166"/>
      <c r="J6" s="166"/>
      <c r="K6" s="147"/>
      <c r="L6" s="148"/>
      <c r="M6" s="65"/>
      <c r="N6" s="166"/>
      <c r="O6" s="166"/>
      <c r="P6" s="148"/>
      <c r="Q6" s="147"/>
      <c r="R6" s="148"/>
      <c r="S6" s="87"/>
      <c r="T6" s="168">
        <v>504202</v>
      </c>
      <c r="U6" s="168"/>
    </row>
    <row r="7" spans="2:23" ht="19.5" customHeight="1" thickBot="1" x14ac:dyDescent="0.3">
      <c r="B7" s="163"/>
      <c r="C7" s="164"/>
      <c r="D7" s="147"/>
      <c r="E7" s="148"/>
      <c r="F7" s="147"/>
      <c r="G7" s="166"/>
      <c r="H7" s="166"/>
      <c r="I7" s="166"/>
      <c r="J7" s="166"/>
      <c r="K7" s="147"/>
      <c r="L7" s="148"/>
      <c r="M7" s="65"/>
      <c r="N7" s="166"/>
      <c r="O7" s="166"/>
      <c r="P7" s="148"/>
      <c r="Q7" s="147"/>
      <c r="R7" s="148"/>
      <c r="S7" s="87"/>
    </row>
    <row r="8" spans="2:23" ht="63" customHeight="1" thickBot="1" x14ac:dyDescent="0.3">
      <c r="B8" s="54" t="s">
        <v>45</v>
      </c>
      <c r="C8" s="53" t="s">
        <v>44</v>
      </c>
      <c r="D8" s="149"/>
      <c r="E8" s="150"/>
      <c r="F8" s="149"/>
      <c r="G8" s="167"/>
      <c r="H8" s="167"/>
      <c r="I8" s="167"/>
      <c r="J8" s="167"/>
      <c r="K8" s="149"/>
      <c r="L8" s="150"/>
      <c r="M8" s="66"/>
      <c r="N8" s="167"/>
      <c r="O8" s="167"/>
      <c r="P8" s="150"/>
      <c r="Q8" s="149"/>
      <c r="R8" s="150"/>
      <c r="S8" s="87"/>
      <c r="T8" s="1" t="s">
        <v>61</v>
      </c>
    </row>
    <row r="9" spans="2:23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11"/>
      <c r="M9" s="67"/>
      <c r="N9" s="110">
        <f>SUM(U40)/Q9</f>
        <v>62.758571428571436</v>
      </c>
      <c r="O9" s="110"/>
      <c r="P9" s="111"/>
      <c r="Q9" s="143">
        <v>70</v>
      </c>
      <c r="R9" s="144"/>
      <c r="S9" s="87"/>
    </row>
    <row r="10" spans="2:23" ht="24.75" customHeight="1" thickBot="1" x14ac:dyDescent="0.3">
      <c r="B10" s="3"/>
      <c r="C10" s="3"/>
      <c r="D10" s="134" t="s">
        <v>43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6"/>
      <c r="O10" s="52"/>
      <c r="P10" s="110">
        <f>N9*Q9</f>
        <v>4393.1000000000004</v>
      </c>
      <c r="Q10" s="110"/>
      <c r="R10" s="111"/>
      <c r="S10" s="88"/>
    </row>
    <row r="11" spans="2:23" ht="19.5" thickBot="1" x14ac:dyDescent="0.3"/>
    <row r="12" spans="2:23" ht="21" customHeight="1" thickBot="1" x14ac:dyDescent="0.3">
      <c r="B12" s="145" t="s">
        <v>42</v>
      </c>
      <c r="C12" s="146"/>
      <c r="D12" s="146" t="s">
        <v>41</v>
      </c>
      <c r="E12" s="140" t="s">
        <v>40</v>
      </c>
      <c r="F12" s="134" t="s">
        <v>39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37" t="s">
        <v>38</v>
      </c>
      <c r="V12" s="140" t="s">
        <v>37</v>
      </c>
      <c r="W12" s="129" t="s">
        <v>36</v>
      </c>
    </row>
    <row r="13" spans="2:23" ht="17.25" customHeight="1" thickBot="1" x14ac:dyDescent="0.3">
      <c r="B13" s="147"/>
      <c r="C13" s="148"/>
      <c r="D13" s="148"/>
      <c r="E13" s="141"/>
      <c r="F13" s="134" t="s">
        <v>35</v>
      </c>
      <c r="G13" s="135"/>
      <c r="H13" s="135"/>
      <c r="I13" s="135"/>
      <c r="J13" s="135"/>
      <c r="K13" s="135"/>
      <c r="L13" s="134" t="s">
        <v>34</v>
      </c>
      <c r="M13" s="135"/>
      <c r="N13" s="135"/>
      <c r="O13" s="135"/>
      <c r="P13" s="135"/>
      <c r="Q13" s="136"/>
      <c r="R13" s="134" t="s">
        <v>33</v>
      </c>
      <c r="S13" s="135"/>
      <c r="T13" s="136"/>
      <c r="U13" s="138"/>
      <c r="V13" s="141"/>
      <c r="W13" s="130"/>
    </row>
    <row r="14" spans="2:23" ht="71.25" customHeight="1" thickBot="1" x14ac:dyDescent="0.3">
      <c r="B14" s="147"/>
      <c r="C14" s="148"/>
      <c r="D14" s="148"/>
      <c r="E14" s="141"/>
      <c r="F14" s="51" t="s">
        <v>32</v>
      </c>
      <c r="G14" s="132" t="s">
        <v>31</v>
      </c>
      <c r="H14" s="132"/>
      <c r="I14" s="132"/>
      <c r="J14" s="132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38"/>
      <c r="V14" s="141"/>
      <c r="W14" s="130"/>
    </row>
    <row r="15" spans="2:23" ht="15.75" customHeight="1" thickBot="1" x14ac:dyDescent="0.3">
      <c r="B15" s="149"/>
      <c r="C15" s="150"/>
      <c r="D15" s="150"/>
      <c r="E15" s="142"/>
      <c r="F15" s="38"/>
      <c r="G15" s="133"/>
      <c r="H15" s="133"/>
      <c r="I15" s="133"/>
      <c r="J15" s="133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39"/>
      <c r="V15" s="142"/>
      <c r="W15" s="131"/>
    </row>
    <row r="16" spans="2:23" x14ac:dyDescent="0.25">
      <c r="B16" s="171" t="s">
        <v>28</v>
      </c>
      <c r="C16" s="172"/>
      <c r="D16" s="46"/>
      <c r="E16" s="41"/>
      <c r="F16" s="45">
        <v>70</v>
      </c>
      <c r="G16" s="160">
        <v>70</v>
      </c>
      <c r="H16" s="173"/>
      <c r="I16" s="173"/>
      <c r="J16" s="174"/>
      <c r="K16" s="44">
        <v>70</v>
      </c>
      <c r="L16" s="44">
        <v>70</v>
      </c>
      <c r="M16" s="44">
        <v>70</v>
      </c>
      <c r="N16" s="44">
        <v>70</v>
      </c>
      <c r="O16" s="44">
        <v>70</v>
      </c>
      <c r="P16" s="44">
        <v>70</v>
      </c>
      <c r="Q16" s="44">
        <v>70</v>
      </c>
      <c r="R16" s="44">
        <v>70</v>
      </c>
      <c r="S16" s="84">
        <v>70</v>
      </c>
      <c r="T16" s="43">
        <v>70</v>
      </c>
      <c r="U16" s="42"/>
      <c r="V16" s="41"/>
      <c r="W16" s="40"/>
    </row>
    <row r="17" spans="1:24" ht="19.5" thickBot="1" x14ac:dyDescent="0.3">
      <c r="B17" s="175" t="s">
        <v>27</v>
      </c>
      <c r="C17" s="176"/>
      <c r="D17" s="39"/>
      <c r="E17" s="13" t="s">
        <v>26</v>
      </c>
      <c r="F17" s="38">
        <v>200</v>
      </c>
      <c r="G17" s="133">
        <v>200</v>
      </c>
      <c r="H17" s="133"/>
      <c r="I17" s="133"/>
      <c r="J17" s="133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77" t="s">
        <v>25</v>
      </c>
      <c r="C18" s="178"/>
      <c r="D18" s="32">
        <v>40</v>
      </c>
      <c r="E18" s="31" t="s">
        <v>8</v>
      </c>
      <c r="F18" s="30"/>
      <c r="G18" s="179"/>
      <c r="H18" s="180"/>
      <c r="I18" s="180"/>
      <c r="J18" s="181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4" si="0">SUM(F18:T18)</f>
        <v>0.14500000000000002</v>
      </c>
      <c r="V18" s="26">
        <v>10.15</v>
      </c>
      <c r="W18" s="25">
        <f>V18*D18</f>
        <v>406</v>
      </c>
    </row>
    <row r="19" spans="1:24" x14ac:dyDescent="0.3">
      <c r="A19" s="1">
        <v>2</v>
      </c>
      <c r="B19" s="124" t="s">
        <v>24</v>
      </c>
      <c r="C19" s="125"/>
      <c r="D19" s="22">
        <v>35</v>
      </c>
      <c r="E19" s="18" t="s">
        <v>8</v>
      </c>
      <c r="F19" s="21"/>
      <c r="G19" s="126"/>
      <c r="H19" s="127"/>
      <c r="I19" s="127"/>
      <c r="J19" s="128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2"/>
      <c r="T19" s="20"/>
      <c r="U19" s="9">
        <f t="shared" si="0"/>
        <v>4.0000000000000001E-3</v>
      </c>
      <c r="V19" s="8">
        <v>0.28000000000000003</v>
      </c>
      <c r="W19" s="7">
        <f>V19*D19</f>
        <v>9.8000000000000007</v>
      </c>
    </row>
    <row r="20" spans="1:24" x14ac:dyDescent="0.3">
      <c r="A20" s="1">
        <v>3</v>
      </c>
      <c r="B20" s="124" t="s">
        <v>23</v>
      </c>
      <c r="C20" s="125"/>
      <c r="D20" s="22">
        <v>52</v>
      </c>
      <c r="E20" s="18" t="s">
        <v>8</v>
      </c>
      <c r="F20" s="21"/>
      <c r="G20" s="126"/>
      <c r="H20" s="127"/>
      <c r="I20" s="127"/>
      <c r="J20" s="128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2"/>
      <c r="T20" s="20"/>
      <c r="U20" s="9">
        <f t="shared" si="0"/>
        <v>3.5000000000000003E-2</v>
      </c>
      <c r="V20" s="8">
        <v>0.96</v>
      </c>
      <c r="W20" s="7">
        <f t="shared" ref="W20:W38" si="1">SUM(V20)*D20</f>
        <v>49.92</v>
      </c>
      <c r="X20" s="109"/>
    </row>
    <row r="21" spans="1:24" x14ac:dyDescent="0.3">
      <c r="A21" s="1">
        <v>4</v>
      </c>
      <c r="B21" s="124" t="s">
        <v>23</v>
      </c>
      <c r="C21" s="125"/>
      <c r="D21" s="22">
        <v>50</v>
      </c>
      <c r="E21" s="18" t="s">
        <v>8</v>
      </c>
      <c r="F21" s="21"/>
      <c r="G21" s="126"/>
      <c r="H21" s="127"/>
      <c r="I21" s="127"/>
      <c r="J21" s="128"/>
      <c r="K21" s="16"/>
      <c r="L21" s="16"/>
      <c r="M21" s="16"/>
      <c r="N21" s="16"/>
      <c r="O21" s="16"/>
      <c r="P21" s="16"/>
      <c r="Q21" s="16"/>
      <c r="R21" s="16"/>
      <c r="S21" s="82"/>
      <c r="T21" s="20"/>
      <c r="U21" s="9">
        <f t="shared" si="0"/>
        <v>0</v>
      </c>
      <c r="V21" s="8">
        <v>1.49</v>
      </c>
      <c r="W21" s="7">
        <f t="shared" si="1"/>
        <v>74.5</v>
      </c>
    </row>
    <row r="22" spans="1:24" x14ac:dyDescent="0.3">
      <c r="A22" s="1">
        <v>5</v>
      </c>
      <c r="B22" s="124" t="s">
        <v>21</v>
      </c>
      <c r="C22" s="125"/>
      <c r="D22" s="22">
        <v>360</v>
      </c>
      <c r="E22" s="18" t="s">
        <v>8</v>
      </c>
      <c r="F22" s="21"/>
      <c r="G22" s="126"/>
      <c r="H22" s="127"/>
      <c r="I22" s="127"/>
      <c r="J22" s="128"/>
      <c r="K22" s="16"/>
      <c r="L22" s="16"/>
      <c r="M22" s="16">
        <v>2E-3</v>
      </c>
      <c r="N22" s="16"/>
      <c r="O22" s="16"/>
      <c r="P22" s="16"/>
      <c r="Q22" s="16"/>
      <c r="R22" s="16"/>
      <c r="S22" s="82"/>
      <c r="T22" s="20"/>
      <c r="U22" s="9" t="s">
        <v>80</v>
      </c>
      <c r="V22" s="8">
        <v>0.14000000000000001</v>
      </c>
      <c r="W22" s="7">
        <f t="shared" si="1"/>
        <v>50.400000000000006</v>
      </c>
    </row>
    <row r="23" spans="1:24" x14ac:dyDescent="0.3">
      <c r="A23" s="1">
        <v>6</v>
      </c>
      <c r="B23" s="124" t="s">
        <v>20</v>
      </c>
      <c r="C23" s="125"/>
      <c r="D23" s="22">
        <v>160</v>
      </c>
      <c r="E23" s="18" t="s">
        <v>12</v>
      </c>
      <c r="F23" s="21"/>
      <c r="G23" s="126"/>
      <c r="H23" s="127"/>
      <c r="I23" s="127"/>
      <c r="J23" s="128"/>
      <c r="K23" s="16"/>
      <c r="L23" s="16"/>
      <c r="M23" s="16">
        <v>2E-3</v>
      </c>
      <c r="N23" s="16">
        <v>3.0000000000000001E-3</v>
      </c>
      <c r="O23" s="16"/>
      <c r="P23" s="16"/>
      <c r="Q23" s="16"/>
      <c r="R23" s="16"/>
      <c r="S23" s="82"/>
      <c r="T23" s="20"/>
      <c r="U23" s="9">
        <f t="shared" si="0"/>
        <v>5.0000000000000001E-3</v>
      </c>
      <c r="V23" s="8">
        <v>0.35</v>
      </c>
      <c r="W23" s="7">
        <f t="shared" si="1"/>
        <v>56</v>
      </c>
    </row>
    <row r="24" spans="1:24" x14ac:dyDescent="0.3">
      <c r="A24" s="1">
        <v>7</v>
      </c>
      <c r="B24" s="124" t="s">
        <v>19</v>
      </c>
      <c r="C24" s="125"/>
      <c r="D24" s="22">
        <v>278</v>
      </c>
      <c r="E24" s="18" t="s">
        <v>8</v>
      </c>
      <c r="F24" s="21"/>
      <c r="G24" s="126"/>
      <c r="H24" s="127"/>
      <c r="I24" s="127"/>
      <c r="J24" s="128"/>
      <c r="K24" s="16"/>
      <c r="L24" s="16"/>
      <c r="M24" s="16">
        <v>3.0000000000000001E-3</v>
      </c>
      <c r="N24" s="16"/>
      <c r="O24" s="16"/>
      <c r="P24" s="16"/>
      <c r="Q24" s="16"/>
      <c r="R24" s="16"/>
      <c r="S24" s="82"/>
      <c r="T24" s="20"/>
      <c r="U24" s="9">
        <f t="shared" si="0"/>
        <v>3.0000000000000001E-3</v>
      </c>
      <c r="V24" s="8">
        <v>0.21</v>
      </c>
      <c r="W24" s="7">
        <f t="shared" si="1"/>
        <v>58.379999999999995</v>
      </c>
    </row>
    <row r="25" spans="1:24" x14ac:dyDescent="0.3">
      <c r="B25" s="100" t="s">
        <v>18</v>
      </c>
      <c r="C25" s="101"/>
      <c r="D25" s="22">
        <v>255</v>
      </c>
      <c r="E25" s="99" t="s">
        <v>8</v>
      </c>
      <c r="F25" s="21"/>
      <c r="G25" s="102"/>
      <c r="H25" s="103"/>
      <c r="I25" s="103"/>
      <c r="J25" s="104"/>
      <c r="K25" s="16"/>
      <c r="L25" s="16"/>
      <c r="M25" s="16"/>
      <c r="N25" s="16">
        <v>6.8000000000000005E-2</v>
      </c>
      <c r="O25" s="16"/>
      <c r="P25" s="16"/>
      <c r="Q25" s="16"/>
      <c r="R25" s="16"/>
      <c r="S25" s="105"/>
      <c r="T25" s="105"/>
      <c r="U25" s="9" t="s">
        <v>77</v>
      </c>
      <c r="V25" s="8">
        <v>4.76</v>
      </c>
      <c r="W25" s="7">
        <f t="shared" si="1"/>
        <v>1213.8</v>
      </c>
    </row>
    <row r="26" spans="1:24" ht="19.5" thickBot="1" x14ac:dyDescent="0.35">
      <c r="A26" s="1">
        <v>8</v>
      </c>
      <c r="B26" s="119" t="s">
        <v>9</v>
      </c>
      <c r="C26" s="120"/>
      <c r="D26" s="14">
        <v>22</v>
      </c>
      <c r="E26" s="106" t="s">
        <v>8</v>
      </c>
      <c r="F26" s="108"/>
      <c r="G26" s="121"/>
      <c r="H26" s="122"/>
      <c r="I26" s="122"/>
      <c r="J26" s="123"/>
      <c r="K26" s="11"/>
      <c r="L26" s="11"/>
      <c r="M26" s="11"/>
      <c r="N26" s="11"/>
      <c r="O26" s="11"/>
      <c r="P26" s="11"/>
      <c r="Q26" s="11"/>
      <c r="R26" s="11"/>
      <c r="S26" s="107"/>
      <c r="T26" s="10">
        <v>5.0000000000000001E-3</v>
      </c>
      <c r="U26" s="9" t="s">
        <v>74</v>
      </c>
      <c r="V26" s="8">
        <v>0.35</v>
      </c>
      <c r="W26" s="7">
        <f t="shared" ref="W26" si="2">SUM(V26)*D26</f>
        <v>7.6999999999999993</v>
      </c>
    </row>
    <row r="27" spans="1:24" ht="15.75" customHeight="1" x14ac:dyDescent="0.3">
      <c r="A27" s="1">
        <v>9</v>
      </c>
      <c r="B27" s="124" t="s">
        <v>17</v>
      </c>
      <c r="C27" s="125"/>
      <c r="D27" s="22">
        <v>13</v>
      </c>
      <c r="E27" s="63" t="s">
        <v>65</v>
      </c>
      <c r="F27" s="21"/>
      <c r="G27" s="126"/>
      <c r="H27" s="127"/>
      <c r="I27" s="127"/>
      <c r="J27" s="128"/>
      <c r="K27" s="16"/>
      <c r="L27" s="16"/>
      <c r="M27" s="16"/>
      <c r="N27" s="16">
        <v>5.0000000000000001E-3</v>
      </c>
      <c r="O27" s="16"/>
      <c r="P27" s="16"/>
      <c r="Q27" s="16"/>
      <c r="R27" s="16">
        <v>5.0000000000000001E-3</v>
      </c>
      <c r="S27" s="82"/>
      <c r="T27" s="20"/>
      <c r="U27" s="9">
        <f>SUM(F27:T27)</f>
        <v>0.01</v>
      </c>
      <c r="V27" s="8">
        <v>10</v>
      </c>
      <c r="W27" s="7">
        <f t="shared" si="1"/>
        <v>130</v>
      </c>
    </row>
    <row r="28" spans="1:24" x14ac:dyDescent="0.3">
      <c r="A28" s="1">
        <v>10</v>
      </c>
      <c r="B28" s="124" t="s">
        <v>16</v>
      </c>
      <c r="C28" s="125"/>
      <c r="D28" s="24">
        <v>49</v>
      </c>
      <c r="E28" s="18" t="s">
        <v>8</v>
      </c>
      <c r="F28" s="23"/>
      <c r="G28" s="126"/>
      <c r="H28" s="127"/>
      <c r="I28" s="127"/>
      <c r="J28" s="128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82"/>
      <c r="T28" s="20"/>
      <c r="U28" s="9" t="s">
        <v>81</v>
      </c>
      <c r="V28" s="8">
        <v>6.3</v>
      </c>
      <c r="W28" s="7">
        <f t="shared" si="1"/>
        <v>308.7</v>
      </c>
    </row>
    <row r="29" spans="1:24" x14ac:dyDescent="0.3">
      <c r="A29" s="1">
        <v>11</v>
      </c>
      <c r="B29" s="75" t="s">
        <v>73</v>
      </c>
      <c r="C29" s="76"/>
      <c r="D29" s="24">
        <v>300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>
        <v>0.01</v>
      </c>
      <c r="S29" s="82"/>
      <c r="T29" s="80"/>
      <c r="U29" s="9" t="s">
        <v>82</v>
      </c>
      <c r="V29" s="8">
        <v>0.7</v>
      </c>
      <c r="W29" s="7">
        <f t="shared" si="1"/>
        <v>210</v>
      </c>
    </row>
    <row r="30" spans="1:24" x14ac:dyDescent="0.3">
      <c r="A30" s="1">
        <v>12</v>
      </c>
      <c r="B30" s="75" t="s">
        <v>71</v>
      </c>
      <c r="C30" s="76"/>
      <c r="D30" s="24">
        <v>820</v>
      </c>
      <c r="E30" s="72" t="s">
        <v>8</v>
      </c>
      <c r="F30" s="23"/>
      <c r="G30" s="77"/>
      <c r="H30" s="78"/>
      <c r="I30" s="78"/>
      <c r="J30" s="79"/>
      <c r="K30" s="16"/>
      <c r="L30" s="16"/>
      <c r="M30" s="16"/>
      <c r="N30" s="16"/>
      <c r="O30" s="16"/>
      <c r="P30" s="16"/>
      <c r="Q30" s="16"/>
      <c r="R30" s="16"/>
      <c r="S30" s="82">
        <v>2.0000000000000001E-4</v>
      </c>
      <c r="T30" s="80"/>
      <c r="U30" s="9" t="s">
        <v>72</v>
      </c>
      <c r="V30" s="98">
        <v>1.4E-2</v>
      </c>
      <c r="W30" s="7">
        <f t="shared" si="1"/>
        <v>11.48</v>
      </c>
    </row>
    <row r="31" spans="1:24" x14ac:dyDescent="0.3">
      <c r="A31" s="1">
        <v>13</v>
      </c>
      <c r="B31" s="124" t="s">
        <v>68</v>
      </c>
      <c r="C31" s="125"/>
      <c r="D31" s="22">
        <v>155</v>
      </c>
      <c r="E31" s="18" t="s">
        <v>8</v>
      </c>
      <c r="F31" s="21"/>
      <c r="G31" s="126"/>
      <c r="H31" s="127"/>
      <c r="I31" s="127"/>
      <c r="J31" s="128"/>
      <c r="K31" s="16"/>
      <c r="L31" s="16">
        <v>3.3000000000000002E-2</v>
      </c>
      <c r="M31" s="16"/>
      <c r="N31" s="16"/>
      <c r="O31" s="16"/>
      <c r="P31" s="16"/>
      <c r="Q31" s="16"/>
      <c r="R31" s="16"/>
      <c r="S31" s="82"/>
      <c r="T31" s="20"/>
      <c r="U31" s="9" t="s">
        <v>83</v>
      </c>
      <c r="V31" s="8">
        <v>3</v>
      </c>
      <c r="W31" s="7">
        <f t="shared" si="1"/>
        <v>465</v>
      </c>
    </row>
    <row r="32" spans="1:24" x14ac:dyDescent="0.3">
      <c r="A32" s="1">
        <v>14</v>
      </c>
      <c r="B32" s="124" t="s">
        <v>15</v>
      </c>
      <c r="C32" s="125"/>
      <c r="D32" s="22">
        <v>195</v>
      </c>
      <c r="E32" s="61" t="s">
        <v>8</v>
      </c>
      <c r="F32" s="21"/>
      <c r="G32" s="126"/>
      <c r="H32" s="127"/>
      <c r="I32" s="127"/>
      <c r="J32" s="128"/>
      <c r="K32" s="16"/>
      <c r="L32" s="16"/>
      <c r="M32" s="16"/>
      <c r="N32" s="16"/>
      <c r="O32" s="16"/>
      <c r="P32" s="16">
        <v>7.0000000000000001E-3</v>
      </c>
      <c r="Q32" s="16"/>
      <c r="R32" s="16"/>
      <c r="S32" s="82"/>
      <c r="T32" s="20"/>
      <c r="U32" s="9" t="s">
        <v>84</v>
      </c>
      <c r="V32" s="8">
        <v>0.6</v>
      </c>
      <c r="W32" s="7">
        <f t="shared" si="1"/>
        <v>117</v>
      </c>
    </row>
    <row r="33" spans="1:23" x14ac:dyDescent="0.3">
      <c r="A33" s="1">
        <v>15</v>
      </c>
      <c r="B33" s="124" t="s">
        <v>14</v>
      </c>
      <c r="C33" s="125"/>
      <c r="D33" s="22">
        <v>72</v>
      </c>
      <c r="E33" s="18" t="s">
        <v>8</v>
      </c>
      <c r="F33" s="21">
        <v>3.0000000000000001E-3</v>
      </c>
      <c r="G33" s="126">
        <v>0.01</v>
      </c>
      <c r="H33" s="127"/>
      <c r="I33" s="127"/>
      <c r="J33" s="128"/>
      <c r="K33" s="16"/>
      <c r="L33" s="16"/>
      <c r="M33" s="16"/>
      <c r="N33" s="16"/>
      <c r="O33" s="16"/>
      <c r="P33" s="16">
        <v>7.0000000000000001E-3</v>
      </c>
      <c r="Q33" s="16"/>
      <c r="R33" s="16">
        <v>0.03</v>
      </c>
      <c r="S33" s="82">
        <v>0.01</v>
      </c>
      <c r="T33" s="20"/>
      <c r="U33" s="9">
        <f>SUM(F33:T33)</f>
        <v>6.0000000000000005E-2</v>
      </c>
      <c r="V33" s="8">
        <v>4.2</v>
      </c>
      <c r="W33" s="7">
        <f t="shared" si="1"/>
        <v>302.40000000000003</v>
      </c>
    </row>
    <row r="34" spans="1:23" x14ac:dyDescent="0.3">
      <c r="A34" s="1">
        <v>16</v>
      </c>
      <c r="B34" s="114" t="s">
        <v>70</v>
      </c>
      <c r="C34" s="115"/>
      <c r="D34" s="19">
        <v>34</v>
      </c>
      <c r="E34" s="18" t="s">
        <v>8</v>
      </c>
      <c r="F34" s="17"/>
      <c r="G34" s="116"/>
      <c r="H34" s="117"/>
      <c r="I34" s="117"/>
      <c r="J34" s="118"/>
      <c r="K34" s="16"/>
      <c r="L34" s="16"/>
      <c r="M34" s="16"/>
      <c r="N34" s="16"/>
      <c r="O34" s="16"/>
      <c r="P34" s="16"/>
      <c r="Q34" s="16"/>
      <c r="R34" s="16">
        <v>3.5000000000000003E-2</v>
      </c>
      <c r="S34" s="82"/>
      <c r="T34" s="20"/>
      <c r="U34" s="9">
        <f>SUM(F34:T34)</f>
        <v>3.5000000000000003E-2</v>
      </c>
      <c r="V34" s="8">
        <v>2.4500000000000002</v>
      </c>
      <c r="W34" s="7">
        <f t="shared" si="1"/>
        <v>83.300000000000011</v>
      </c>
    </row>
    <row r="35" spans="1:23" x14ac:dyDescent="0.3">
      <c r="A35" s="1">
        <v>17</v>
      </c>
      <c r="B35" s="114" t="s">
        <v>13</v>
      </c>
      <c r="C35" s="115"/>
      <c r="D35" s="19">
        <v>88</v>
      </c>
      <c r="E35" s="18" t="s">
        <v>12</v>
      </c>
      <c r="F35" s="17">
        <v>4.4999999999999998E-2</v>
      </c>
      <c r="G35" s="116">
        <v>0.04</v>
      </c>
      <c r="H35" s="117"/>
      <c r="I35" s="117"/>
      <c r="J35" s="118"/>
      <c r="K35" s="16"/>
      <c r="L35" s="16"/>
      <c r="M35" s="16"/>
      <c r="N35" s="16"/>
      <c r="O35" s="16">
        <v>5.0000000000000001E-3</v>
      </c>
      <c r="P35" s="16"/>
      <c r="Q35" s="16"/>
      <c r="R35" s="16">
        <v>0.01</v>
      </c>
      <c r="S35" s="82"/>
      <c r="T35" s="20"/>
      <c r="U35" s="68">
        <v>0.1</v>
      </c>
      <c r="V35" s="8">
        <v>7</v>
      </c>
      <c r="W35" s="7">
        <f t="shared" si="1"/>
        <v>616</v>
      </c>
    </row>
    <row r="36" spans="1:23" x14ac:dyDescent="0.3">
      <c r="A36" s="1">
        <v>18</v>
      </c>
      <c r="B36" s="114" t="s">
        <v>11</v>
      </c>
      <c r="C36" s="115"/>
      <c r="D36" s="19">
        <v>57</v>
      </c>
      <c r="E36" s="18" t="s">
        <v>8</v>
      </c>
      <c r="F36" s="17">
        <v>0.02</v>
      </c>
      <c r="G36" s="116"/>
      <c r="H36" s="117"/>
      <c r="I36" s="117"/>
      <c r="J36" s="118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78</v>
      </c>
      <c r="V36" s="8">
        <v>1.4</v>
      </c>
      <c r="W36" s="7">
        <f t="shared" si="1"/>
        <v>79.8</v>
      </c>
    </row>
    <row r="37" spans="1:23" x14ac:dyDescent="0.3">
      <c r="A37" s="1">
        <v>19</v>
      </c>
      <c r="B37" s="114" t="s">
        <v>10</v>
      </c>
      <c r="C37" s="115"/>
      <c r="D37" s="19">
        <v>1250</v>
      </c>
      <c r="E37" s="62" t="s">
        <v>8</v>
      </c>
      <c r="F37" s="17"/>
      <c r="G37" s="116">
        <v>2.0000000000000001E-4</v>
      </c>
      <c r="H37" s="117"/>
      <c r="I37" s="117"/>
      <c r="J37" s="118"/>
      <c r="K37" s="16"/>
      <c r="L37" s="16"/>
      <c r="M37" s="16"/>
      <c r="N37" s="16"/>
      <c r="O37" s="16"/>
      <c r="P37" s="16"/>
      <c r="Q37" s="16"/>
      <c r="R37" s="16"/>
      <c r="S37" s="82"/>
      <c r="T37" s="15"/>
      <c r="U37" s="9" t="s">
        <v>85</v>
      </c>
      <c r="V37" s="8">
        <v>0.1</v>
      </c>
      <c r="W37" s="7">
        <f t="shared" si="1"/>
        <v>125</v>
      </c>
    </row>
    <row r="38" spans="1:23" x14ac:dyDescent="0.3">
      <c r="A38" s="1">
        <v>20</v>
      </c>
      <c r="B38" s="89" t="s">
        <v>22</v>
      </c>
      <c r="C38" s="90"/>
      <c r="D38" s="91">
        <v>32</v>
      </c>
      <c r="E38" s="92" t="s">
        <v>8</v>
      </c>
      <c r="F38" s="93"/>
      <c r="G38" s="94"/>
      <c r="H38" s="95"/>
      <c r="I38" s="95"/>
      <c r="J38" s="93"/>
      <c r="K38" s="96"/>
      <c r="L38" s="96"/>
      <c r="M38" s="96">
        <v>4.0000000000000001E-3</v>
      </c>
      <c r="N38" s="96">
        <v>4.0000000000000001E-3</v>
      </c>
      <c r="O38" s="96"/>
      <c r="P38" s="96"/>
      <c r="Q38" s="96"/>
      <c r="R38" s="96"/>
      <c r="S38" s="94"/>
      <c r="T38" s="97"/>
      <c r="U38" s="9" t="s">
        <v>79</v>
      </c>
      <c r="V38" s="8">
        <v>0.56000000000000005</v>
      </c>
      <c r="W38" s="7">
        <f t="shared" si="1"/>
        <v>17.920000000000002</v>
      </c>
    </row>
    <row r="39" spans="1:23" ht="19.5" thickBot="1" x14ac:dyDescent="0.35">
      <c r="A39" s="1">
        <v>21</v>
      </c>
      <c r="B39" s="119"/>
      <c r="C39" s="120"/>
      <c r="D39" s="14"/>
      <c r="E39" s="13"/>
      <c r="F39" s="12"/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83"/>
      <c r="T39" s="10"/>
      <c r="U39" s="9"/>
      <c r="V39" s="8"/>
      <c r="W39" s="7"/>
    </row>
    <row r="40" spans="1:23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6" t="s">
        <v>7</v>
      </c>
      <c r="U40" s="110">
        <f>W18+W19+W20+W21+W22+W23+W24+W25+W26+W27+W28+W29+W30+W31+W32+W33+W34+W35+W36+W37+W38</f>
        <v>4393.1000000000004</v>
      </c>
      <c r="V40" s="110"/>
      <c r="W40" s="111"/>
    </row>
    <row r="41" spans="1:23" x14ac:dyDescent="0.25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65"/>
      <c r="N41" s="4"/>
      <c r="O41" s="4"/>
      <c r="P41" s="4"/>
      <c r="Q41" s="4"/>
      <c r="R41" s="4"/>
      <c r="S41" s="87"/>
      <c r="T41" s="4"/>
      <c r="U41" s="4"/>
      <c r="V41" s="4"/>
      <c r="W41" s="4"/>
    </row>
    <row r="42" spans="1:23" ht="15" customHeight="1" x14ac:dyDescent="0.25">
      <c r="B42" s="113" t="s">
        <v>6</v>
      </c>
      <c r="C42" s="113"/>
      <c r="D42" s="113" t="s">
        <v>3</v>
      </c>
      <c r="E42" s="113"/>
      <c r="F42" s="113"/>
      <c r="G42" s="113" t="s">
        <v>5</v>
      </c>
      <c r="H42" s="113"/>
      <c r="I42" s="113"/>
      <c r="J42" s="113"/>
      <c r="K42" s="113"/>
      <c r="Q42" s="1" t="s">
        <v>4</v>
      </c>
      <c r="R42" s="71" t="s">
        <v>1</v>
      </c>
      <c r="S42" s="81"/>
      <c r="T42" s="113" t="s">
        <v>67</v>
      </c>
      <c r="U42" s="113"/>
    </row>
    <row r="44" spans="1:23" ht="18.75" customHeight="1" x14ac:dyDescent="0.3">
      <c r="B44" s="112"/>
      <c r="C44" s="112"/>
      <c r="D44" s="113"/>
      <c r="E44" s="113"/>
      <c r="F44" s="113"/>
      <c r="G44" s="113"/>
      <c r="H44" s="113"/>
      <c r="I44" s="113"/>
      <c r="J44" s="113"/>
      <c r="K44" s="113"/>
      <c r="Q44" s="2" t="s">
        <v>2</v>
      </c>
      <c r="R44" s="71" t="s">
        <v>1</v>
      </c>
      <c r="S44" s="81"/>
      <c r="T44" s="113" t="s">
        <v>0</v>
      </c>
      <c r="U44" s="113"/>
    </row>
  </sheetData>
  <sheetProtection formatCells="0"/>
  <protectedRanges>
    <protectedRange sqref="B18:T39" name="Диапазон4"/>
    <protectedRange sqref="Q9" name="Диапазон3"/>
    <protectedRange sqref="B4" name="Диапазон2"/>
    <protectedRange sqref="P1" name="Диапазон1"/>
  </protectedRanges>
  <mergeCells count="85">
    <mergeCell ref="B16:C16"/>
    <mergeCell ref="G16:J16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2:C22"/>
    <mergeCell ref="G22:J22"/>
    <mergeCell ref="B23:C23"/>
    <mergeCell ref="G23:J23"/>
    <mergeCell ref="B24:C24"/>
    <mergeCell ref="G24:J24"/>
    <mergeCell ref="B28:C28"/>
    <mergeCell ref="G28:J28"/>
    <mergeCell ref="B26:C26"/>
    <mergeCell ref="G26:J26"/>
    <mergeCell ref="B31:C31"/>
    <mergeCell ref="G31:J31"/>
    <mergeCell ref="B27:C27"/>
    <mergeCell ref="G27:J27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2:C42"/>
    <mergeCell ref="D42:F42"/>
    <mergeCell ref="G42:K42"/>
    <mergeCell ref="B37:C37"/>
    <mergeCell ref="G37:J37"/>
    <mergeCell ref="B39:C39"/>
    <mergeCell ref="G39:J39"/>
    <mergeCell ref="U40:W40"/>
    <mergeCell ref="B44:C44"/>
    <mergeCell ref="D44:F44"/>
    <mergeCell ref="G44:K44"/>
    <mergeCell ref="T44:U44"/>
    <mergeCell ref="T42:U4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2026-04-01T06:55:59Z</cp:lastPrinted>
  <dcterms:created xsi:type="dcterms:W3CDTF">2022-11-11T08:17:38Z</dcterms:created>
  <dcterms:modified xsi:type="dcterms:W3CDTF">2026-04-01T06:56:08Z</dcterms:modified>
</cp:coreProperties>
</file>