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3" i="1" l="1"/>
  <c r="V34" i="1" l="1"/>
  <c r="T34" i="1"/>
  <c r="T36" i="1" l="1"/>
  <c r="V36" i="1"/>
  <c r="V25" i="1" l="1"/>
  <c r="V39" i="1" l="1"/>
  <c r="V38" i="1"/>
  <c r="V37" i="1"/>
  <c r="V35" i="1"/>
  <c r="V33" i="1"/>
  <c r="V32" i="1"/>
  <c r="V31" i="1"/>
  <c r="T31" i="1"/>
  <c r="V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<sst xmlns="http://schemas.openxmlformats.org/spreadsheetml/2006/main" count="112" uniqueCount="85">
  <si>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</si>
  <si>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</si>
  <si>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</si>
  <si>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</si>
  <si>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</si>
  <si>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</si>
  <si>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</si>
  <si>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</si>
  <si>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</si>
  <si>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</si>
  <si>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</si>
  <si>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</si>
  <si>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</si>
  <si>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</si>
  <si>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</si>
  <si>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</si>
  <si>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</si>
  <si>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</si>
  <si>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</si>
  <si>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</si>
  <si>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</si>
  <si>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</si>
  <si>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</si>
  <si>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</si>
  <si>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</si>
  <si>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</si>
  <si>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</si>
  <si>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</si>
  <si>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</si>
  <si>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</si>
  <si>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</si>
  <si>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</si>
  <si>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</si>
  <si>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</si>
  <si>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</si>
  <si>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</si>
  <si>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</si>
  <si>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</si>
  <si>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</si>
  <si>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</si>
  <si>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</si>
  <si>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</si>
  <si>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</si>
  <si>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</si>
  <si>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</si>
  <si>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</si>
  <si>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</si>
  <si>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</si>
  <si>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</si>
  <si>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</si>
  <si>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</si>
  <si>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</si>
  <si>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</si>
  <si>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</si>
  <si>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</si>
  <si>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</si>
  <si>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</si>
  <si>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</si>
  <si>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</si>
  <si>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</si>
  <si>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</si>
  <si>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</si>
  <si>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</si>
  <si>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</si>
  <si>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</si>
  <si>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</si>
  <si>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</si>
  <si>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</si>
  <si>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</si>
  <si>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</si>
  <si>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</si>
  <si>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</si>
  <si>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</si>
  <si>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</si>
  <si>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</si>
  <si>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</si>
  <si>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</si>
  <si>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0,054</t>
  </si>
  <si>
    <t>0,005</t>
  </si>
  <si>
    <t>0,025</t>
  </si>
  <si>
    <t>13.04.2026г</t>
  </si>
  <si>
    <t>0,0004</t>
  </si>
  <si>
    <t>№ 9</t>
  </si>
  <si>
    <t>0,0049</t>
  </si>
  <si>
    <t>0,0814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</si>
</sst>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4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19" zoomScale="80" zoomScaleNormal="80" workbookViewId="0">
      <selection activeCell="V42" sqref="V42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6" t="s">
        <v>1</v>
      </c>
      <c r="H1" s="156"/>
      <c r="I1" s="156"/>
      <c r="J1" s="156"/>
      <c r="K1" s="156"/>
      <c r="L1" s="156"/>
      <c r="M1" s="156"/>
      <c r="N1" s="156"/>
      <c r="O1" s="67" t="s">
        <v>82</v>
      </c>
    </row>
    <row r="2" spans="2:22" ht="15" customHeight="1" x14ac:dyDescent="0.3">
      <c r="B2" s="1" t="s">
        <v>67</v>
      </c>
      <c r="C2" s="89" t="s">
        <v>2</v>
      </c>
      <c r="D2" s="89"/>
      <c r="E2" s="157" t="s">
        <v>64</v>
      </c>
      <c r="F2" s="157"/>
      <c r="G2" s="156" t="s">
        <v>3</v>
      </c>
      <c r="H2" s="156"/>
      <c r="I2" s="156"/>
      <c r="J2" s="156"/>
      <c r="K2" s="89" t="s">
        <v>4</v>
      </c>
      <c r="L2" s="89"/>
      <c r="M2" s="89"/>
      <c r="N2" s="89"/>
      <c r="P2" s="89" t="s">
        <v>5</v>
      </c>
      <c r="Q2" s="89"/>
      <c r="R2" s="89" t="s">
        <v>6</v>
      </c>
      <c r="S2" s="89"/>
      <c r="T2" s="147" t="s">
        <v>7</v>
      </c>
      <c r="U2" s="147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80</v>
      </c>
      <c r="G4" s="2"/>
      <c r="H4" s="5"/>
      <c r="I4" s="2"/>
      <c r="J4" s="5"/>
      <c r="K4" s="63" t="s">
        <v>68</v>
      </c>
      <c r="L4" s="72"/>
      <c r="M4" s="1" t="s">
        <v>69</v>
      </c>
      <c r="S4" s="89" t="s">
        <v>8</v>
      </c>
      <c r="T4" s="89"/>
    </row>
    <row r="5" spans="2:22" ht="24.75" customHeight="1" x14ac:dyDescent="0.25">
      <c r="B5" s="148" t="s">
        <v>9</v>
      </c>
      <c r="C5" s="107"/>
      <c r="D5" s="134" t="s">
        <v>10</v>
      </c>
      <c r="E5" s="135"/>
      <c r="F5" s="134" t="s">
        <v>11</v>
      </c>
      <c r="G5" s="152"/>
      <c r="H5" s="152"/>
      <c r="I5" s="152"/>
      <c r="J5" s="152"/>
      <c r="K5" s="134" t="s">
        <v>12</v>
      </c>
      <c r="L5" s="152"/>
      <c r="M5" s="135"/>
      <c r="N5" s="152" t="s">
        <v>13</v>
      </c>
      <c r="O5" s="135"/>
      <c r="P5" s="134" t="s">
        <v>14</v>
      </c>
      <c r="Q5" s="135"/>
      <c r="S5" s="155" t="s">
        <v>15</v>
      </c>
      <c r="T5" s="155"/>
    </row>
    <row r="6" spans="2:22" x14ac:dyDescent="0.25">
      <c r="B6" s="149"/>
      <c r="C6" s="150"/>
      <c r="D6" s="136"/>
      <c r="E6" s="137"/>
      <c r="F6" s="136"/>
      <c r="G6" s="153"/>
      <c r="H6" s="153"/>
      <c r="I6" s="153"/>
      <c r="J6" s="153"/>
      <c r="K6" s="136"/>
      <c r="L6" s="153"/>
      <c r="M6" s="137"/>
      <c r="N6" s="153"/>
      <c r="O6" s="137"/>
      <c r="P6" s="136"/>
      <c r="Q6" s="137"/>
      <c r="S6" s="155">
        <v>504202</v>
      </c>
      <c r="T6" s="155"/>
    </row>
    <row r="7" spans="2:22" ht="19.5" customHeight="1" thickBot="1" x14ac:dyDescent="0.3">
      <c r="B7" s="151"/>
      <c r="C7" s="112"/>
      <c r="D7" s="136"/>
      <c r="E7" s="137"/>
      <c r="F7" s="136"/>
      <c r="G7" s="153"/>
      <c r="H7" s="153"/>
      <c r="I7" s="153"/>
      <c r="J7" s="153"/>
      <c r="K7" s="136"/>
      <c r="L7" s="153"/>
      <c r="M7" s="137"/>
      <c r="N7" s="153"/>
      <c r="O7" s="137"/>
      <c r="P7" s="136"/>
      <c r="Q7" s="137"/>
    </row>
    <row r="8" spans="2:22" ht="63" customHeight="1" thickBot="1" x14ac:dyDescent="0.3">
      <c r="B8" s="6" t="s">
        <v>16</v>
      </c>
      <c r="C8" s="7" t="s">
        <v>17</v>
      </c>
      <c r="D8" s="138"/>
      <c r="E8" s="139"/>
      <c r="F8" s="138"/>
      <c r="G8" s="154"/>
      <c r="H8" s="154"/>
      <c r="I8" s="154"/>
      <c r="J8" s="154"/>
      <c r="K8" s="138"/>
      <c r="L8" s="154"/>
      <c r="M8" s="139"/>
      <c r="N8" s="154"/>
      <c r="O8" s="139"/>
      <c r="P8" s="138"/>
      <c r="Q8" s="139"/>
    </row>
    <row r="9" spans="2:22" ht="24" customHeight="1" thickBot="1" x14ac:dyDescent="0.3">
      <c r="B9" s="140"/>
      <c r="C9" s="141"/>
      <c r="D9" s="142">
        <v>65</v>
      </c>
      <c r="E9" s="143"/>
      <c r="F9" s="144">
        <v>115</v>
      </c>
      <c r="G9" s="145"/>
      <c r="H9" s="145"/>
      <c r="I9" s="145"/>
      <c r="J9" s="145"/>
      <c r="K9" s="146">
        <f>SUM(F9)*D9</f>
        <v>7475</v>
      </c>
      <c r="L9" s="90"/>
      <c r="M9" s="91"/>
      <c r="N9" s="90">
        <f>SUM(T40)/P9</f>
        <v>65.976279069767457</v>
      </c>
      <c r="O9" s="91"/>
      <c r="P9" s="132">
        <v>86</v>
      </c>
      <c r="Q9" s="133"/>
    </row>
    <row r="10" spans="2:22" ht="24.75" customHeight="1" thickBot="1" x14ac:dyDescent="0.3">
      <c r="B10" s="2"/>
      <c r="C10" s="2"/>
      <c r="D10" s="127" t="s">
        <v>18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90">
        <f>N9*P9</f>
        <v>5673.9600000000009</v>
      </c>
      <c r="P10" s="90"/>
      <c r="Q10" s="91"/>
    </row>
    <row r="11" spans="2:22" ht="19.5" thickBot="1" x14ac:dyDescent="0.3"/>
    <row r="12" spans="2:22" ht="21" customHeight="1" thickBot="1" x14ac:dyDescent="0.3">
      <c r="B12" s="134" t="s">
        <v>19</v>
      </c>
      <c r="C12" s="135"/>
      <c r="D12" s="135" t="s">
        <v>20</v>
      </c>
      <c r="E12" s="121" t="s">
        <v>21</v>
      </c>
      <c r="F12" s="127" t="s">
        <v>22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9"/>
      <c r="T12" s="118" t="s">
        <v>23</v>
      </c>
      <c r="U12" s="121" t="s">
        <v>24</v>
      </c>
      <c r="V12" s="124" t="s">
        <v>25</v>
      </c>
    </row>
    <row r="13" spans="2:22" ht="17.25" customHeight="1" thickBot="1" x14ac:dyDescent="0.3">
      <c r="B13" s="136"/>
      <c r="C13" s="137"/>
      <c r="D13" s="137"/>
      <c r="E13" s="122"/>
      <c r="F13" s="127" t="s">
        <v>26</v>
      </c>
      <c r="G13" s="128"/>
      <c r="H13" s="128"/>
      <c r="I13" s="128"/>
      <c r="J13" s="128"/>
      <c r="K13" s="128"/>
      <c r="L13" s="74"/>
      <c r="M13" s="127" t="s">
        <v>27</v>
      </c>
      <c r="N13" s="128"/>
      <c r="O13" s="128"/>
      <c r="P13" s="129"/>
      <c r="Q13" s="127" t="s">
        <v>28</v>
      </c>
      <c r="R13" s="128"/>
      <c r="S13" s="129"/>
      <c r="T13" s="119"/>
      <c r="U13" s="122"/>
      <c r="V13" s="125"/>
    </row>
    <row r="14" spans="2:22" ht="78.75" customHeight="1" thickBot="1" x14ac:dyDescent="0.3">
      <c r="B14" s="136"/>
      <c r="C14" s="137"/>
      <c r="D14" s="137"/>
      <c r="E14" s="122"/>
      <c r="F14" s="8" t="s">
        <v>29</v>
      </c>
      <c r="G14" s="130" t="s">
        <v>70</v>
      </c>
      <c r="H14" s="130"/>
      <c r="I14" s="130"/>
      <c r="J14" s="130"/>
      <c r="K14" s="65" t="s">
        <v>32</v>
      </c>
      <c r="L14" s="75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19"/>
      <c r="U14" s="122"/>
      <c r="V14" s="125"/>
    </row>
    <row r="15" spans="2:22" ht="15.75" customHeight="1" thickBot="1" x14ac:dyDescent="0.3">
      <c r="B15" s="138"/>
      <c r="C15" s="139"/>
      <c r="D15" s="139"/>
      <c r="E15" s="123"/>
      <c r="F15" s="14"/>
      <c r="G15" s="131"/>
      <c r="H15" s="131"/>
      <c r="I15" s="131"/>
      <c r="J15" s="131"/>
      <c r="K15" s="15"/>
      <c r="L15" s="76"/>
      <c r="M15" s="15"/>
      <c r="N15" s="15"/>
      <c r="O15" s="15"/>
      <c r="P15" s="15"/>
      <c r="Q15" s="15"/>
      <c r="R15" s="15"/>
      <c r="S15" s="16"/>
      <c r="T15" s="120"/>
      <c r="U15" s="123"/>
      <c r="V15" s="126"/>
    </row>
    <row r="16" spans="2:22" x14ac:dyDescent="0.25">
      <c r="B16" s="105" t="s">
        <v>35</v>
      </c>
      <c r="C16" s="106"/>
      <c r="D16" s="17"/>
      <c r="E16" s="18"/>
      <c r="F16" s="19">
        <v>86</v>
      </c>
      <c r="G16" s="107">
        <v>86</v>
      </c>
      <c r="H16" s="108"/>
      <c r="I16" s="108"/>
      <c r="J16" s="109"/>
      <c r="K16" s="20">
        <v>86</v>
      </c>
      <c r="L16" s="20">
        <v>86</v>
      </c>
      <c r="M16" s="20">
        <v>86</v>
      </c>
      <c r="N16" s="20">
        <v>86</v>
      </c>
      <c r="O16" s="20">
        <v>86</v>
      </c>
      <c r="P16" s="20">
        <v>86</v>
      </c>
      <c r="Q16" s="20">
        <v>86</v>
      </c>
      <c r="R16" s="20">
        <v>86</v>
      </c>
      <c r="S16" s="21">
        <v>86</v>
      </c>
      <c r="T16" s="22"/>
      <c r="U16" s="18"/>
      <c r="V16" s="23"/>
    </row>
    <row r="17" spans="1:22" ht="19.5" thickBot="1" x14ac:dyDescent="0.3">
      <c r="B17" s="110" t="s">
        <v>36</v>
      </c>
      <c r="C17" s="111"/>
      <c r="D17" s="85"/>
      <c r="E17" s="24" t="s">
        <v>37</v>
      </c>
      <c r="F17" s="25">
        <v>200</v>
      </c>
      <c r="G17" s="112">
        <v>200</v>
      </c>
      <c r="H17" s="113"/>
      <c r="I17" s="113"/>
      <c r="J17" s="114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01" t="s">
        <v>39</v>
      </c>
      <c r="C18" s="101"/>
      <c r="D18" s="36">
        <v>30</v>
      </c>
      <c r="E18" s="83" t="s">
        <v>40</v>
      </c>
      <c r="F18" s="30"/>
      <c r="G18" s="115"/>
      <c r="H18" s="116"/>
      <c r="I18" s="116"/>
      <c r="J18" s="117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3.87</v>
      </c>
      <c r="V18" s="35">
        <f t="shared" ref="V18:V24" si="1">SUM(U18)*D18</f>
        <v>116.10000000000001</v>
      </c>
    </row>
    <row r="19" spans="1:22" x14ac:dyDescent="0.3">
      <c r="A19" s="1">
        <v>2</v>
      </c>
      <c r="B19" s="101" t="s">
        <v>41</v>
      </c>
      <c r="C19" s="101"/>
      <c r="D19" s="36">
        <v>40</v>
      </c>
      <c r="E19" s="81" t="s">
        <v>40</v>
      </c>
      <c r="F19" s="37"/>
      <c r="G19" s="102"/>
      <c r="H19" s="103"/>
      <c r="I19" s="103"/>
      <c r="J19" s="104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3.87</v>
      </c>
      <c r="V19" s="42">
        <f t="shared" si="1"/>
        <v>154.80000000000001</v>
      </c>
    </row>
    <row r="20" spans="1:22" x14ac:dyDescent="0.3">
      <c r="A20" s="1">
        <v>3</v>
      </c>
      <c r="B20" s="101" t="s">
        <v>42</v>
      </c>
      <c r="C20" s="101"/>
      <c r="D20" s="36">
        <v>40</v>
      </c>
      <c r="E20" s="81" t="s">
        <v>40</v>
      </c>
      <c r="F20" s="37"/>
      <c r="G20" s="102"/>
      <c r="H20" s="103"/>
      <c r="I20" s="103"/>
      <c r="J20" s="104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0.34</v>
      </c>
      <c r="V20" s="42">
        <f t="shared" si="1"/>
        <v>13.600000000000001</v>
      </c>
    </row>
    <row r="21" spans="1:22" x14ac:dyDescent="0.3">
      <c r="A21" s="1">
        <v>4</v>
      </c>
      <c r="B21" s="101" t="s">
        <v>43</v>
      </c>
      <c r="C21" s="101"/>
      <c r="D21" s="36">
        <v>30</v>
      </c>
      <c r="E21" s="81" t="s">
        <v>40</v>
      </c>
      <c r="F21" s="37"/>
      <c r="G21" s="102"/>
      <c r="H21" s="103"/>
      <c r="I21" s="103"/>
      <c r="J21" s="104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0.34</v>
      </c>
      <c r="V21" s="42">
        <f t="shared" si="1"/>
        <v>10.200000000000001</v>
      </c>
    </row>
    <row r="22" spans="1:22" x14ac:dyDescent="0.3">
      <c r="A22" s="1">
        <v>5</v>
      </c>
      <c r="B22" s="101" t="s">
        <v>44</v>
      </c>
      <c r="C22" s="101"/>
      <c r="D22" s="36">
        <v>32</v>
      </c>
      <c r="E22" s="81" t="s">
        <v>40</v>
      </c>
      <c r="F22" s="37"/>
      <c r="G22" s="102"/>
      <c r="H22" s="103"/>
      <c r="I22" s="103"/>
      <c r="J22" s="104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0.6</v>
      </c>
      <c r="V22" s="42">
        <f t="shared" si="1"/>
        <v>19.2</v>
      </c>
    </row>
    <row r="23" spans="1:22" x14ac:dyDescent="0.3">
      <c r="A23" s="1">
        <v>6</v>
      </c>
      <c r="B23" s="101" t="s">
        <v>45</v>
      </c>
      <c r="C23" s="101"/>
      <c r="D23" s="36">
        <v>160</v>
      </c>
      <c r="E23" s="81" t="s">
        <v>40</v>
      </c>
      <c r="F23" s="37"/>
      <c r="G23" s="102"/>
      <c r="H23" s="103"/>
      <c r="I23" s="103"/>
      <c r="J23" s="104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0.6</v>
      </c>
      <c r="V23" s="42">
        <f t="shared" si="1"/>
        <v>96</v>
      </c>
    </row>
    <row r="24" spans="1:22" x14ac:dyDescent="0.3">
      <c r="A24" s="1">
        <v>7</v>
      </c>
      <c r="B24" s="101" t="s">
        <v>47</v>
      </c>
      <c r="C24" s="101"/>
      <c r="D24" s="36">
        <v>360</v>
      </c>
      <c r="E24" s="81" t="s">
        <v>40</v>
      </c>
      <c r="F24" s="37"/>
      <c r="G24" s="102"/>
      <c r="H24" s="103"/>
      <c r="I24" s="103"/>
      <c r="J24" s="104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83</v>
      </c>
      <c r="U24" s="41">
        <v>0.42</v>
      </c>
      <c r="V24" s="42">
        <f t="shared" si="1"/>
        <v>151.19999999999999</v>
      </c>
    </row>
    <row r="25" spans="1:22" x14ac:dyDescent="0.3">
      <c r="A25" s="1">
        <v>8</v>
      </c>
      <c r="B25" s="101" t="s">
        <v>48</v>
      </c>
      <c r="C25" s="101"/>
      <c r="D25" s="36">
        <v>278</v>
      </c>
      <c r="E25" s="81" t="s">
        <v>40</v>
      </c>
      <c r="F25" s="37"/>
      <c r="G25" s="102"/>
      <c r="H25" s="103"/>
      <c r="I25" s="103"/>
      <c r="J25" s="104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0.26</v>
      </c>
      <c r="V25" s="42">
        <f>U25*D25</f>
        <v>72.28</v>
      </c>
    </row>
    <row r="26" spans="1:22" x14ac:dyDescent="0.3">
      <c r="A26" s="1">
        <v>9</v>
      </c>
      <c r="B26" s="101" t="s">
        <v>49</v>
      </c>
      <c r="C26" s="101"/>
      <c r="D26" s="36">
        <v>750</v>
      </c>
      <c r="E26" s="81" t="s">
        <v>40</v>
      </c>
      <c r="F26" s="37"/>
      <c r="G26" s="102"/>
      <c r="H26" s="103"/>
      <c r="I26" s="103"/>
      <c r="J26" s="104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77</v>
      </c>
      <c r="U26" s="41">
        <v>4</v>
      </c>
      <c r="V26" s="42">
        <f t="shared" ref="V26:V39" si="2">SUM(U26)*D26</f>
        <v>3000</v>
      </c>
    </row>
    <row r="27" spans="1:22" ht="15.75" customHeight="1" x14ac:dyDescent="0.3">
      <c r="A27" s="1">
        <v>10</v>
      </c>
      <c r="B27" s="101" t="s">
        <v>50</v>
      </c>
      <c r="C27" s="101"/>
      <c r="D27" s="36">
        <v>12</v>
      </c>
      <c r="E27" s="81" t="s">
        <v>71</v>
      </c>
      <c r="F27" s="37"/>
      <c r="G27" s="102"/>
      <c r="H27" s="103"/>
      <c r="I27" s="103"/>
      <c r="J27" s="104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15</v>
      </c>
      <c r="V27" s="42">
        <f t="shared" si="2"/>
        <v>180</v>
      </c>
    </row>
    <row r="28" spans="1:22" x14ac:dyDescent="0.3">
      <c r="A28" s="1">
        <v>11</v>
      </c>
      <c r="B28" s="101" t="s">
        <v>32</v>
      </c>
      <c r="C28" s="101"/>
      <c r="D28" s="86">
        <v>49</v>
      </c>
      <c r="E28" s="81" t="s">
        <v>40</v>
      </c>
      <c r="F28" s="43"/>
      <c r="G28" s="102"/>
      <c r="H28" s="103"/>
      <c r="I28" s="103"/>
      <c r="J28" s="104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84</v>
      </c>
      <c r="U28" s="41">
        <v>7</v>
      </c>
      <c r="V28" s="42">
        <f t="shared" si="2"/>
        <v>343</v>
      </c>
    </row>
    <row r="29" spans="1:22" x14ac:dyDescent="0.3">
      <c r="A29" s="1">
        <v>12</v>
      </c>
      <c r="B29" s="101" t="s">
        <v>51</v>
      </c>
      <c r="C29" s="101"/>
      <c r="D29" s="36">
        <v>34</v>
      </c>
      <c r="E29" s="81" t="s">
        <v>40</v>
      </c>
      <c r="F29" s="37"/>
      <c r="G29" s="102"/>
      <c r="H29" s="103"/>
      <c r="I29" s="103"/>
      <c r="J29" s="104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3.18</v>
      </c>
      <c r="V29" s="42">
        <f t="shared" si="2"/>
        <v>108.12</v>
      </c>
    </row>
    <row r="30" spans="1:22" x14ac:dyDescent="0.3">
      <c r="A30" s="1">
        <v>13</v>
      </c>
      <c r="B30" s="101" t="s">
        <v>52</v>
      </c>
      <c r="C30" s="101"/>
      <c r="D30" s="36">
        <v>39</v>
      </c>
      <c r="E30" s="81" t="s">
        <v>40</v>
      </c>
      <c r="F30" s="37"/>
      <c r="G30" s="102"/>
      <c r="H30" s="103"/>
      <c r="I30" s="103"/>
      <c r="J30" s="104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79</v>
      </c>
      <c r="U30" s="41">
        <v>2.15</v>
      </c>
      <c r="V30" s="42">
        <f t="shared" si="2"/>
        <v>83.85</v>
      </c>
    </row>
    <row r="31" spans="1:22" x14ac:dyDescent="0.3">
      <c r="A31" s="1">
        <v>14</v>
      </c>
      <c r="B31" s="101" t="s">
        <v>66</v>
      </c>
      <c r="C31" s="101"/>
      <c r="D31" s="36">
        <v>100</v>
      </c>
      <c r="E31" s="81" t="s">
        <v>40</v>
      </c>
      <c r="F31" s="37"/>
      <c r="G31" s="102"/>
      <c r="H31" s="103"/>
      <c r="I31" s="103"/>
      <c r="J31" s="104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0.34</v>
      </c>
      <c r="V31" s="42">
        <f t="shared" si="2"/>
        <v>34</v>
      </c>
    </row>
    <row r="32" spans="1:22" x14ac:dyDescent="0.3">
      <c r="A32" s="1">
        <v>15</v>
      </c>
      <c r="B32" s="101" t="s">
        <v>54</v>
      </c>
      <c r="C32" s="101"/>
      <c r="D32" s="36">
        <v>88</v>
      </c>
      <c r="E32" s="81" t="s">
        <v>46</v>
      </c>
      <c r="F32" s="37">
        <v>4.4999999999999998E-2</v>
      </c>
      <c r="G32" s="102"/>
      <c r="H32" s="103"/>
      <c r="I32" s="103"/>
      <c r="J32" s="104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5</v>
      </c>
      <c r="V32" s="42">
        <f t="shared" si="2"/>
        <v>440</v>
      </c>
    </row>
    <row r="33" spans="1:23" x14ac:dyDescent="0.3">
      <c r="A33" s="1">
        <v>16</v>
      </c>
      <c r="B33" s="92" t="s">
        <v>55</v>
      </c>
      <c r="C33" s="92"/>
      <c r="D33" s="87">
        <v>440</v>
      </c>
      <c r="E33" s="81" t="s">
        <v>40</v>
      </c>
      <c r="F33" s="44"/>
      <c r="G33" s="93"/>
      <c r="H33" s="94"/>
      <c r="I33" s="94"/>
      <c r="J33" s="95"/>
      <c r="K33" s="38"/>
      <c r="L33" s="38"/>
      <c r="M33" s="38"/>
      <c r="N33" s="38"/>
      <c r="O33" s="38"/>
      <c r="P33" s="38"/>
      <c r="Q33" s="38">
        <v>2.5000000000000001E-4</v>
      </c>
      <c r="R33" s="38"/>
      <c r="S33" s="39"/>
      <c r="T33" s="158">
        <f>SUM(F33:S33)</f>
        <v>2.5000000000000001E-4</v>
      </c>
      <c r="U33" s="66">
        <v>2.1999999999999999E-2</v>
      </c>
      <c r="V33" s="42">
        <f t="shared" si="2"/>
        <v>9.68</v>
      </c>
    </row>
    <row r="34" spans="1:23" x14ac:dyDescent="0.3">
      <c r="A34" s="1">
        <v>17</v>
      </c>
      <c r="B34" s="99" t="s">
        <v>75</v>
      </c>
      <c r="C34" s="100"/>
      <c r="D34" s="87">
        <v>145</v>
      </c>
      <c r="E34" s="81" t="s">
        <v>40</v>
      </c>
      <c r="F34" s="79"/>
      <c r="G34" s="77"/>
      <c r="H34" s="78"/>
      <c r="I34" s="78"/>
      <c r="J34" s="79"/>
      <c r="K34" s="38"/>
      <c r="L34" s="38"/>
      <c r="M34" s="38"/>
      <c r="N34" s="38"/>
      <c r="O34" s="38"/>
      <c r="P34" s="38"/>
      <c r="Q34" s="38">
        <v>3.0000000000000001E-3</v>
      </c>
      <c r="R34" s="38"/>
      <c r="S34" s="77"/>
      <c r="T34" s="69">
        <f>SUM(F34:S34)</f>
        <v>3.0000000000000001E-3</v>
      </c>
      <c r="U34" s="41">
        <v>0.26</v>
      </c>
      <c r="V34" s="42">
        <f t="shared" si="2"/>
        <v>37.700000000000003</v>
      </c>
    </row>
    <row r="35" spans="1:23" x14ac:dyDescent="0.3">
      <c r="A35" s="1">
        <v>18</v>
      </c>
      <c r="B35" s="99" t="s">
        <v>74</v>
      </c>
      <c r="C35" s="100"/>
      <c r="D35" s="87">
        <v>155</v>
      </c>
      <c r="E35" s="81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1"/>
      <c r="R35" s="38"/>
      <c r="S35" s="39"/>
      <c r="T35" s="69">
        <v>3.5000000000000003E-2</v>
      </c>
      <c r="U35" s="41">
        <v>3</v>
      </c>
      <c r="V35" s="42">
        <f t="shared" si="2"/>
        <v>465</v>
      </c>
    </row>
    <row r="36" spans="1:23" ht="18.75" customHeight="1" x14ac:dyDescent="0.3">
      <c r="A36" s="1">
        <v>19</v>
      </c>
      <c r="B36" s="92" t="s">
        <v>53</v>
      </c>
      <c r="C36" s="92"/>
      <c r="D36" s="87">
        <v>72</v>
      </c>
      <c r="E36" s="81" t="s">
        <v>40</v>
      </c>
      <c r="F36" s="44">
        <v>3.0000000000000001E-3</v>
      </c>
      <c r="G36" s="93">
        <v>0.01</v>
      </c>
      <c r="H36" s="94"/>
      <c r="I36" s="94"/>
      <c r="J36" s="95"/>
      <c r="K36" s="38"/>
      <c r="L36" s="38"/>
      <c r="M36" s="38"/>
      <c r="N36" s="38"/>
      <c r="O36" s="38">
        <v>0.01</v>
      </c>
      <c r="P36" s="38"/>
      <c r="Q36" s="70">
        <v>3.0000000000000001E-3</v>
      </c>
      <c r="R36" s="38">
        <v>0.01</v>
      </c>
      <c r="S36" s="39"/>
      <c r="T36" s="40">
        <f>SUM(F36:S36)</f>
        <v>3.5999999999999997E-2</v>
      </c>
      <c r="U36" s="41">
        <v>3.1</v>
      </c>
      <c r="V36" s="42">
        <f t="shared" si="2"/>
        <v>223.20000000000002</v>
      </c>
    </row>
    <row r="37" spans="1:23" x14ac:dyDescent="0.3">
      <c r="A37" s="1">
        <v>20</v>
      </c>
      <c r="B37" s="92" t="s">
        <v>33</v>
      </c>
      <c r="C37" s="92"/>
      <c r="D37" s="87">
        <v>820</v>
      </c>
      <c r="E37" s="81" t="s">
        <v>40</v>
      </c>
      <c r="F37" s="44"/>
      <c r="G37" s="93">
        <v>2.0000000000000001E-4</v>
      </c>
      <c r="H37" s="94"/>
      <c r="I37" s="94"/>
      <c r="J37" s="95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 t="s">
        <v>81</v>
      </c>
      <c r="U37" s="66">
        <v>3.4000000000000002E-2</v>
      </c>
      <c r="V37" s="42">
        <f t="shared" si="2"/>
        <v>27.880000000000003</v>
      </c>
    </row>
    <row r="38" spans="1:23" x14ac:dyDescent="0.3">
      <c r="A38" s="1">
        <v>21</v>
      </c>
      <c r="B38" s="99" t="s">
        <v>34</v>
      </c>
      <c r="C38" s="100"/>
      <c r="D38" s="87">
        <v>20</v>
      </c>
      <c r="E38" s="84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78</v>
      </c>
      <c r="U38" s="80">
        <v>0.43</v>
      </c>
      <c r="V38" s="51">
        <f t="shared" si="2"/>
        <v>8.6</v>
      </c>
    </row>
    <row r="39" spans="1:23" ht="19.5" thickBot="1" x14ac:dyDescent="0.35">
      <c r="A39" s="1">
        <v>22</v>
      </c>
      <c r="B39" s="92" t="s">
        <v>56</v>
      </c>
      <c r="C39" s="92"/>
      <c r="D39" s="87">
        <v>37</v>
      </c>
      <c r="E39" s="82" t="s">
        <v>40</v>
      </c>
      <c r="F39" s="52">
        <v>2.5000000000000001E-2</v>
      </c>
      <c r="G39" s="96"/>
      <c r="H39" s="97"/>
      <c r="I39" s="97"/>
      <c r="J39" s="98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79</v>
      </c>
      <c r="U39" s="56">
        <v>2.15</v>
      </c>
      <c r="V39" s="57">
        <f t="shared" si="2"/>
        <v>79.55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3"/>
      <c r="M40" s="59"/>
      <c r="N40" s="59"/>
      <c r="O40" s="59"/>
      <c r="P40" s="59"/>
      <c r="Q40" s="59"/>
      <c r="R40" s="59"/>
      <c r="S40" s="60" t="s">
        <v>57</v>
      </c>
      <c r="T40" s="90">
        <f>V18+V19+V20+V21+V22+V23+V24+V25+V26+V27+V28+V29+V30+V31+V32+V33+V35+V36+V37+V38+V39+V34</f>
        <v>5673.9600000000009</v>
      </c>
      <c r="U40" s="90"/>
      <c r="V40" s="91"/>
    </row>
    <row r="42" spans="1:23" ht="15" customHeight="1" x14ac:dyDescent="0.25">
      <c r="B42" s="89" t="s">
        <v>58</v>
      </c>
      <c r="C42" s="89"/>
      <c r="D42" s="89" t="s">
        <v>59</v>
      </c>
      <c r="E42" s="89"/>
      <c r="F42" s="89"/>
      <c r="G42" s="89" t="s">
        <v>60</v>
      </c>
      <c r="H42" s="89"/>
      <c r="I42" s="89"/>
      <c r="J42" s="89"/>
      <c r="K42" s="89"/>
      <c r="L42" s="72"/>
      <c r="P42" s="1" t="s">
        <v>61</v>
      </c>
      <c r="Q42" s="89" t="s">
        <v>6</v>
      </c>
      <c r="R42" s="89"/>
      <c r="S42" s="89" t="s">
        <v>73</v>
      </c>
      <c r="T42" s="89"/>
    </row>
    <row r="44" spans="1:23" x14ac:dyDescent="0.3">
      <c r="B44" s="88"/>
      <c r="C44" s="88"/>
      <c r="D44" s="89"/>
      <c r="E44" s="89"/>
      <c r="F44" s="89"/>
      <c r="G44" s="89"/>
      <c r="H44" s="89"/>
      <c r="I44" s="89"/>
      <c r="J44" s="89"/>
      <c r="K44" s="89"/>
      <c r="L44" s="72"/>
      <c r="P44" s="61" t="s">
        <v>62</v>
      </c>
      <c r="Q44" s="89" t="s">
        <v>6</v>
      </c>
      <c r="R44" s="89"/>
      <c r="S44" s="89" t="s">
        <v>63</v>
      </c>
      <c r="T44" s="89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2026-04-13T07:53:58Z</cp:lastPrinted>
  <dcterms:created xsi:type="dcterms:W3CDTF">2022-11-25T09:20:00Z</dcterms:created>
  <dcterms:modified xsi:type="dcterms:W3CDTF">2026-04-13T08:55:36Z</dcterms:modified>
</cp:coreProperties>
</file>