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81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T34" i="1" l="1"/>
  <c r="V34" i="1"/>
  <c r="V36" i="1" l="1"/>
  <c r="V32" i="1" l="1"/>
  <c r="V37" i="1"/>
  <c r="T37" i="1"/>
  <c r="V35" i="1"/>
  <c r="V33" i="1"/>
  <c r="T33" i="1"/>
  <c r="V31" i="1"/>
  <c r="T31" i="1"/>
  <c r="V30" i="1"/>
  <c r="T30" i="1"/>
  <c r="V29" i="1"/>
  <c r="V28" i="1"/>
  <c r="V27" i="1"/>
  <c r="V26" i="1"/>
  <c r="V25" i="1"/>
  <c r="T25" i="1"/>
  <c r="V24" i="1"/>
  <c r="T24" i="1"/>
  <c r="V23" i="1"/>
  <c r="V22" i="1"/>
  <c r="T22" i="1"/>
  <c r="V21" i="1"/>
  <c r="T21" i="1"/>
  <c r="V20" i="1"/>
  <c r="T20" i="1"/>
  <c r="V19" i="1"/>
  <c r="T19" i="1"/>
  <c r="V18" i="1"/>
  <c r="T18" i="1"/>
  <c r="L9" i="1"/>
  <c r="T38" i="1" l="1"/>
  <c r="N9" i="1" s="1"/>
  <c r="O10" i="1" s="1"/>
</calcChain>
</file>

<file path=xl/sharedStrings.xml><?xml version="1.0" encoding="utf-8"?>
<sst xmlns="http://schemas.openxmlformats.org/spreadsheetml/2006/main" count="108" uniqueCount="80">
  <si>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</si>
  <si>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</si>
  <si>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</si>
  <si>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</si>
  <si>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</si>
  <si>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</si>
  <si>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</si>
  <si>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</si>
  <si>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</si>
  <si>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</si>
  <si>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</si>
  <si>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</si>
  <si>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</si>
  <si>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</si>
  <si>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</si>
  <si>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</si>
  <si>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</si>
  <si>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</si>
  <si>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</si>
  <si>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</si>
  <si>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</si>
  <si>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</si>
  <si>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</si>
  <si>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</si>
  <si>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</si>
  <si>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</si>
  <si>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</si>
  <si>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</si>
  <si>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</si>
  <si>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</si>
  <si>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</si>
  <si>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</si>
  <si>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</si>
  <si>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</si>
  <si>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</si>
  <si>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</si>
  <si>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</si>
  <si>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</si>
  <si>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</si>
  <si>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</si>
  <si>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</si>
  <si>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</si>
  <si>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</si>
  <si>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</si>
  <si>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</si>
  <si>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</si>
  <si>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</si>
  <si>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</si>
  <si>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Яйцо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</si>
  <si>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</si>
  <si>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</si>
  <si>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</si>
  <si>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</si>
  <si>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</si>
  <si>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</si>
  <si>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</si>
  <si>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</si>
  <si>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</si>
  <si>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</si>
  <si>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</si>
  <si>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</si>
  <si>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</si>
  <si>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</si>
  <si>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</si>
  <si>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</si>
  <si>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</si>
  <si>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 xml:space="preserve">  </t>
  </si>
  <si>
    <t>Суп Домашний со сметаной</t>
  </si>
  <si>
    <t>Фиапшева  М.А.</t>
  </si>
  <si>
    <t>Печенье</t>
  </si>
  <si>
    <t>0,02</t>
  </si>
  <si>
    <t>Булочка</t>
  </si>
  <si>
    <t>0,033</t>
  </si>
  <si>
    <t>0,002</t>
  </si>
  <si>
    <t>0,054</t>
  </si>
  <si>
    <t>0,0074</t>
  </si>
  <si>
    <t>Меню-требование на выдачу продуктов питания № 14</t>
  </si>
  <si>
    <t>20.04.2026г</t>
  </si>
  <si>
    <t>0,094</t>
  </si>
  <si>
    <t>0,034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</si>
</sst>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9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zoomScale="80" zoomScaleNormal="80" workbookViewId="0">
      <selection activeCell="R24" sqref="R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" style="1" customWidth="1"/>
    <col min="12" max="12" width="15" style="1" customWidth="1"/>
    <col min="13" max="13" width="13.7109375" style="1" customWidth="1"/>
    <col min="14" max="14" width="19.5703125" style="1" customWidth="1"/>
    <col min="15" max="15" width="12.140625" style="1" customWidth="1"/>
    <col min="16" max="16" width="14.7109375" style="1" customWidth="1"/>
    <col min="17" max="17" width="12.5703125" style="1" customWidth="1"/>
    <col min="18" max="18" width="8.85546875" style="1" customWidth="1"/>
    <col min="19" max="19" width="9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95" t="s">
        <v>76</v>
      </c>
      <c r="H1" s="95"/>
      <c r="I1" s="95"/>
      <c r="J1" s="95"/>
      <c r="K1" s="95"/>
      <c r="L1" s="95"/>
      <c r="M1" s="95"/>
      <c r="N1" s="95"/>
      <c r="O1" s="76"/>
    </row>
    <row r="2" spans="2:22" ht="15" customHeight="1" x14ac:dyDescent="0.3">
      <c r="B2" s="1" t="s">
        <v>56</v>
      </c>
      <c r="C2" s="96"/>
      <c r="D2" s="96"/>
      <c r="E2" s="97" t="s">
        <v>57</v>
      </c>
      <c r="F2" s="97"/>
      <c r="G2" s="95" t="s">
        <v>1</v>
      </c>
      <c r="H2" s="95"/>
      <c r="I2" s="95"/>
      <c r="J2" s="95"/>
      <c r="K2" s="92"/>
      <c r="L2" s="96" t="s">
        <v>2</v>
      </c>
      <c r="M2" s="96"/>
      <c r="N2" s="96"/>
      <c r="P2" s="96" t="s">
        <v>3</v>
      </c>
      <c r="Q2" s="96"/>
      <c r="R2" s="96" t="s">
        <v>4</v>
      </c>
      <c r="S2" s="96"/>
      <c r="T2" s="98" t="s">
        <v>5</v>
      </c>
      <c r="U2" s="98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77</v>
      </c>
      <c r="G4" s="2"/>
      <c r="H4" s="5"/>
      <c r="I4" s="2"/>
      <c r="J4" s="5"/>
      <c r="K4" s="5"/>
      <c r="L4" s="2" t="s">
        <v>58</v>
      </c>
      <c r="M4" s="1" t="s">
        <v>59</v>
      </c>
      <c r="S4" s="96" t="s">
        <v>6</v>
      </c>
      <c r="T4" s="96"/>
    </row>
    <row r="5" spans="2:22" ht="15" customHeight="1" x14ac:dyDescent="0.25">
      <c r="B5" s="99" t="s">
        <v>7</v>
      </c>
      <c r="C5" s="100"/>
      <c r="D5" s="105" t="s">
        <v>8</v>
      </c>
      <c r="E5" s="106"/>
      <c r="F5" s="105" t="s">
        <v>9</v>
      </c>
      <c r="G5" s="111"/>
      <c r="H5" s="111"/>
      <c r="I5" s="111"/>
      <c r="J5" s="111"/>
      <c r="K5" s="89"/>
      <c r="L5" s="105" t="s">
        <v>10</v>
      </c>
      <c r="M5" s="106"/>
      <c r="N5" s="111" t="s">
        <v>11</v>
      </c>
      <c r="O5" s="106"/>
      <c r="P5" s="105" t="s">
        <v>12</v>
      </c>
      <c r="Q5" s="106"/>
      <c r="S5" s="114" t="s">
        <v>13</v>
      </c>
      <c r="T5" s="114"/>
    </row>
    <row r="6" spans="2:22" x14ac:dyDescent="0.25">
      <c r="B6" s="101"/>
      <c r="C6" s="102"/>
      <c r="D6" s="107"/>
      <c r="E6" s="108"/>
      <c r="F6" s="107"/>
      <c r="G6" s="112"/>
      <c r="H6" s="112"/>
      <c r="I6" s="112"/>
      <c r="J6" s="112"/>
      <c r="K6" s="90"/>
      <c r="L6" s="107"/>
      <c r="M6" s="108"/>
      <c r="N6" s="112"/>
      <c r="O6" s="108"/>
      <c r="P6" s="107"/>
      <c r="Q6" s="108"/>
      <c r="S6" s="114">
        <v>504202</v>
      </c>
      <c r="T6" s="114"/>
    </row>
    <row r="7" spans="2:22" ht="19.5" customHeight="1" thickBot="1" x14ac:dyDescent="0.3">
      <c r="B7" s="103"/>
      <c r="C7" s="104"/>
      <c r="D7" s="107"/>
      <c r="E7" s="108"/>
      <c r="F7" s="107"/>
      <c r="G7" s="112"/>
      <c r="H7" s="112"/>
      <c r="I7" s="112"/>
      <c r="J7" s="112"/>
      <c r="K7" s="90"/>
      <c r="L7" s="107"/>
      <c r="M7" s="108"/>
      <c r="N7" s="112"/>
      <c r="O7" s="108"/>
      <c r="P7" s="107"/>
      <c r="Q7" s="108"/>
    </row>
    <row r="8" spans="2:22" ht="63" customHeight="1" thickBot="1" x14ac:dyDescent="0.3">
      <c r="B8" s="6" t="s">
        <v>14</v>
      </c>
      <c r="C8" s="7" t="s">
        <v>15</v>
      </c>
      <c r="D8" s="109"/>
      <c r="E8" s="110"/>
      <c r="F8" s="109"/>
      <c r="G8" s="113"/>
      <c r="H8" s="113"/>
      <c r="I8" s="113"/>
      <c r="J8" s="113"/>
      <c r="K8" s="91"/>
      <c r="L8" s="109"/>
      <c r="M8" s="110"/>
      <c r="N8" s="113"/>
      <c r="O8" s="110"/>
      <c r="P8" s="109"/>
      <c r="Q8" s="110"/>
    </row>
    <row r="9" spans="2:22" ht="24" customHeight="1" thickBot="1" x14ac:dyDescent="0.3">
      <c r="B9" s="125"/>
      <c r="C9" s="126"/>
      <c r="D9" s="127">
        <v>65</v>
      </c>
      <c r="E9" s="128"/>
      <c r="F9" s="129">
        <v>115</v>
      </c>
      <c r="G9" s="130"/>
      <c r="H9" s="130"/>
      <c r="I9" s="130"/>
      <c r="J9" s="130"/>
      <c r="K9" s="88"/>
      <c r="L9" s="131">
        <f>SUM(F9)*D9</f>
        <v>7475</v>
      </c>
      <c r="M9" s="121"/>
      <c r="N9" s="120">
        <f>SUM(T38)/P9</f>
        <v>69.996404494382034</v>
      </c>
      <c r="O9" s="121"/>
      <c r="P9" s="115">
        <v>89</v>
      </c>
      <c r="Q9" s="116"/>
      <c r="T9" s="1" t="s">
        <v>66</v>
      </c>
    </row>
    <row r="10" spans="2:22" ht="24.75" customHeight="1" thickBot="1" x14ac:dyDescent="0.3">
      <c r="B10" s="2"/>
      <c r="C10" s="2"/>
      <c r="D10" s="117" t="s">
        <v>16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9"/>
      <c r="O10" s="120">
        <f>N9*P9</f>
        <v>6229.6800000000012</v>
      </c>
      <c r="P10" s="120"/>
      <c r="Q10" s="121"/>
    </row>
    <row r="11" spans="2:22" ht="19.5" thickBot="1" x14ac:dyDescent="0.3"/>
    <row r="12" spans="2:22" ht="21" customHeight="1" thickBot="1" x14ac:dyDescent="0.3">
      <c r="B12" s="105" t="s">
        <v>17</v>
      </c>
      <c r="C12" s="106"/>
      <c r="D12" s="106" t="s">
        <v>18</v>
      </c>
      <c r="E12" s="122" t="s">
        <v>19</v>
      </c>
      <c r="F12" s="117" t="s">
        <v>20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9"/>
      <c r="T12" s="132" t="s">
        <v>21</v>
      </c>
      <c r="U12" s="122" t="s">
        <v>22</v>
      </c>
      <c r="V12" s="135" t="s">
        <v>23</v>
      </c>
    </row>
    <row r="13" spans="2:22" ht="17.25" customHeight="1" thickBot="1" x14ac:dyDescent="0.3">
      <c r="B13" s="107"/>
      <c r="C13" s="108"/>
      <c r="D13" s="108"/>
      <c r="E13" s="123"/>
      <c r="F13" s="117" t="s">
        <v>24</v>
      </c>
      <c r="G13" s="118"/>
      <c r="H13" s="118"/>
      <c r="I13" s="119"/>
      <c r="J13" s="118" t="s">
        <v>25</v>
      </c>
      <c r="K13" s="118"/>
      <c r="L13" s="118"/>
      <c r="M13" s="118"/>
      <c r="N13" s="118"/>
      <c r="O13" s="118"/>
      <c r="P13" s="118"/>
      <c r="Q13" s="117" t="s">
        <v>26</v>
      </c>
      <c r="R13" s="118"/>
      <c r="S13" s="119"/>
      <c r="T13" s="133"/>
      <c r="U13" s="123"/>
      <c r="V13" s="136"/>
    </row>
    <row r="14" spans="2:22" ht="121.5" customHeight="1" thickBot="1" x14ac:dyDescent="0.3">
      <c r="B14" s="107"/>
      <c r="C14" s="108"/>
      <c r="D14" s="108"/>
      <c r="E14" s="123"/>
      <c r="F14" s="8" t="s">
        <v>27</v>
      </c>
      <c r="G14" s="138" t="s">
        <v>28</v>
      </c>
      <c r="H14" s="138"/>
      <c r="I14" s="138"/>
      <c r="J14" s="138"/>
      <c r="K14" s="87" t="s">
        <v>69</v>
      </c>
      <c r="L14" s="62" t="s">
        <v>30</v>
      </c>
      <c r="M14" s="9" t="s">
        <v>67</v>
      </c>
      <c r="N14" s="68" t="s">
        <v>65</v>
      </c>
      <c r="O14" s="9" t="s">
        <v>29</v>
      </c>
      <c r="P14" s="9" t="s">
        <v>30</v>
      </c>
      <c r="Q14" s="9" t="s">
        <v>71</v>
      </c>
      <c r="R14" s="9" t="s">
        <v>28</v>
      </c>
      <c r="S14" s="10" t="s">
        <v>31</v>
      </c>
      <c r="T14" s="133"/>
      <c r="U14" s="123"/>
      <c r="V14" s="136"/>
    </row>
    <row r="15" spans="2:22" ht="15.75" customHeight="1" thickBot="1" x14ac:dyDescent="0.3">
      <c r="B15" s="109"/>
      <c r="C15" s="110"/>
      <c r="D15" s="110"/>
      <c r="E15" s="124"/>
      <c r="F15" s="11"/>
      <c r="G15" s="139"/>
      <c r="H15" s="139"/>
      <c r="I15" s="139"/>
      <c r="J15" s="139"/>
      <c r="K15" s="86"/>
      <c r="L15" s="12"/>
      <c r="M15" s="12"/>
      <c r="N15" s="12"/>
      <c r="O15" s="12"/>
      <c r="P15" s="12"/>
      <c r="Q15" s="12"/>
      <c r="R15" s="12"/>
      <c r="S15" s="13"/>
      <c r="T15" s="134"/>
      <c r="U15" s="124"/>
      <c r="V15" s="137"/>
    </row>
    <row r="16" spans="2:22" x14ac:dyDescent="0.25">
      <c r="B16" s="145" t="s">
        <v>32</v>
      </c>
      <c r="C16" s="146"/>
      <c r="D16" s="14"/>
      <c r="E16" s="15"/>
      <c r="F16" s="16">
        <v>89</v>
      </c>
      <c r="G16" s="100">
        <v>89</v>
      </c>
      <c r="H16" s="147"/>
      <c r="I16" s="147"/>
      <c r="J16" s="148"/>
      <c r="K16" s="85">
        <v>89</v>
      </c>
      <c r="L16" s="17">
        <v>89</v>
      </c>
      <c r="M16" s="17">
        <v>89</v>
      </c>
      <c r="N16" s="17">
        <v>89</v>
      </c>
      <c r="O16" s="17">
        <v>89</v>
      </c>
      <c r="P16" s="17">
        <v>89</v>
      </c>
      <c r="Q16" s="17">
        <v>89</v>
      </c>
      <c r="R16" s="17">
        <v>89</v>
      </c>
      <c r="S16" s="18">
        <v>89</v>
      </c>
      <c r="T16" s="19"/>
      <c r="U16" s="15"/>
      <c r="V16" s="20"/>
    </row>
    <row r="17" spans="1:25" ht="19.5" thickBot="1" x14ac:dyDescent="0.3">
      <c r="B17" s="149" t="s">
        <v>33</v>
      </c>
      <c r="C17" s="150"/>
      <c r="D17" s="21"/>
      <c r="E17" s="22" t="s">
        <v>34</v>
      </c>
      <c r="F17" s="11">
        <v>200</v>
      </c>
      <c r="G17" s="139">
        <v>200</v>
      </c>
      <c r="H17" s="139"/>
      <c r="I17" s="139"/>
      <c r="J17" s="139"/>
      <c r="K17" s="86">
        <v>35</v>
      </c>
      <c r="L17" s="75">
        <v>5</v>
      </c>
      <c r="M17" s="12">
        <v>200</v>
      </c>
      <c r="N17" s="63" t="s">
        <v>62</v>
      </c>
      <c r="O17" s="12">
        <v>200</v>
      </c>
      <c r="P17" s="23">
        <v>50</v>
      </c>
      <c r="Q17" s="23">
        <v>60</v>
      </c>
      <c r="R17" s="23">
        <v>200</v>
      </c>
      <c r="S17" s="24">
        <v>5</v>
      </c>
      <c r="T17" s="25"/>
      <c r="U17" s="22"/>
      <c r="V17" s="26"/>
    </row>
    <row r="18" spans="1:25" x14ac:dyDescent="0.3">
      <c r="A18" s="1">
        <v>1</v>
      </c>
      <c r="B18" s="151" t="s">
        <v>60</v>
      </c>
      <c r="C18" s="152"/>
      <c r="D18" s="27">
        <v>46</v>
      </c>
      <c r="E18" s="28" t="s">
        <v>35</v>
      </c>
      <c r="F18" s="29"/>
      <c r="G18" s="153"/>
      <c r="H18" s="154"/>
      <c r="I18" s="154"/>
      <c r="J18" s="155"/>
      <c r="K18" s="93"/>
      <c r="L18" s="30"/>
      <c r="M18" s="30">
        <v>1.4999999999999999E-2</v>
      </c>
      <c r="N18" s="30"/>
      <c r="O18" s="30"/>
      <c r="P18" s="30"/>
      <c r="Q18" s="30"/>
      <c r="R18" s="30"/>
      <c r="S18" s="31"/>
      <c r="T18" s="32">
        <f t="shared" ref="T18:T25" si="0">SUM(F18:S18)</f>
        <v>1.4999999999999999E-2</v>
      </c>
      <c r="U18" s="33">
        <v>1.34</v>
      </c>
      <c r="V18" s="34">
        <f t="shared" ref="V18:V37" si="1">SUM(U18)*D18</f>
        <v>61.64</v>
      </c>
    </row>
    <row r="19" spans="1:25" x14ac:dyDescent="0.3">
      <c r="A19" s="1">
        <v>2</v>
      </c>
      <c r="B19" s="140" t="s">
        <v>36</v>
      </c>
      <c r="C19" s="141"/>
      <c r="D19" s="35">
        <v>40</v>
      </c>
      <c r="E19" s="36" t="s">
        <v>35</v>
      </c>
      <c r="F19" s="37"/>
      <c r="G19" s="142"/>
      <c r="H19" s="143"/>
      <c r="I19" s="143"/>
      <c r="J19" s="144"/>
      <c r="K19" s="84"/>
      <c r="L19" s="38"/>
      <c r="M19" s="38">
        <v>4.4999999999999998E-2</v>
      </c>
      <c r="N19" s="38"/>
      <c r="O19" s="38"/>
      <c r="P19" s="38"/>
      <c r="Q19" s="38"/>
      <c r="R19" s="38"/>
      <c r="S19" s="39"/>
      <c r="T19" s="40">
        <f t="shared" si="0"/>
        <v>4.4999999999999998E-2</v>
      </c>
      <c r="U19" s="41">
        <v>4.01</v>
      </c>
      <c r="V19" s="42">
        <f t="shared" si="1"/>
        <v>160.39999999999998</v>
      </c>
    </row>
    <row r="20" spans="1:25" x14ac:dyDescent="0.3">
      <c r="A20" s="1">
        <v>3</v>
      </c>
      <c r="B20" s="140" t="s">
        <v>37</v>
      </c>
      <c r="C20" s="141"/>
      <c r="D20" s="35">
        <v>40</v>
      </c>
      <c r="E20" s="36" t="s">
        <v>35</v>
      </c>
      <c r="F20" s="37"/>
      <c r="G20" s="142"/>
      <c r="H20" s="143"/>
      <c r="I20" s="143"/>
      <c r="J20" s="144"/>
      <c r="K20" s="84"/>
      <c r="L20" s="38"/>
      <c r="M20" s="38">
        <v>3.0000000000000001E-3</v>
      </c>
      <c r="N20" s="38"/>
      <c r="O20" s="38"/>
      <c r="P20" s="38"/>
      <c r="Q20" s="38"/>
      <c r="R20" s="38"/>
      <c r="S20" s="39"/>
      <c r="T20" s="40">
        <f t="shared" si="0"/>
        <v>3.0000000000000001E-3</v>
      </c>
      <c r="U20" s="41">
        <v>0.27</v>
      </c>
      <c r="V20" s="42">
        <f t="shared" si="1"/>
        <v>10.8</v>
      </c>
    </row>
    <row r="21" spans="1:25" x14ac:dyDescent="0.3">
      <c r="A21" s="1">
        <v>4</v>
      </c>
      <c r="B21" s="140" t="s">
        <v>38</v>
      </c>
      <c r="C21" s="141"/>
      <c r="D21" s="35">
        <v>32</v>
      </c>
      <c r="E21" s="36" t="s">
        <v>35</v>
      </c>
      <c r="F21" s="37"/>
      <c r="G21" s="142"/>
      <c r="H21" s="143"/>
      <c r="I21" s="143"/>
      <c r="J21" s="144"/>
      <c r="K21" s="84"/>
      <c r="L21" s="38"/>
      <c r="M21" s="38">
        <v>3.0000000000000001E-3</v>
      </c>
      <c r="N21" s="38">
        <v>4.0000000000000001E-3</v>
      </c>
      <c r="O21" s="38"/>
      <c r="P21" s="38"/>
      <c r="Q21" s="38"/>
      <c r="R21" s="38"/>
      <c r="S21" s="39"/>
      <c r="T21" s="40">
        <f t="shared" si="0"/>
        <v>7.0000000000000001E-3</v>
      </c>
      <c r="U21" s="41">
        <v>0.62</v>
      </c>
      <c r="V21" s="42">
        <f t="shared" si="1"/>
        <v>19.84</v>
      </c>
    </row>
    <row r="22" spans="1:25" x14ac:dyDescent="0.3">
      <c r="A22" s="1">
        <v>5</v>
      </c>
      <c r="B22" s="140" t="s">
        <v>39</v>
      </c>
      <c r="C22" s="141"/>
      <c r="D22" s="35">
        <v>160</v>
      </c>
      <c r="E22" s="66" t="s">
        <v>35</v>
      </c>
      <c r="F22" s="37"/>
      <c r="G22" s="142"/>
      <c r="H22" s="143"/>
      <c r="I22" s="143"/>
      <c r="J22" s="144"/>
      <c r="K22" s="84"/>
      <c r="L22" s="38"/>
      <c r="M22" s="38">
        <v>2E-3</v>
      </c>
      <c r="N22" s="38">
        <v>3.0000000000000001E-3</v>
      </c>
      <c r="O22" s="38"/>
      <c r="P22" s="38"/>
      <c r="Q22" s="38">
        <v>3.0000000000000001E-3</v>
      </c>
      <c r="R22" s="38"/>
      <c r="S22" s="39"/>
      <c r="T22" s="40">
        <f t="shared" si="0"/>
        <v>8.0000000000000002E-3</v>
      </c>
      <c r="U22" s="41">
        <v>0.71</v>
      </c>
      <c r="V22" s="42">
        <f t="shared" si="1"/>
        <v>113.6</v>
      </c>
    </row>
    <row r="23" spans="1:25" x14ac:dyDescent="0.3">
      <c r="A23" s="1">
        <v>6</v>
      </c>
      <c r="B23" s="140" t="s">
        <v>41</v>
      </c>
      <c r="C23" s="141"/>
      <c r="D23" s="35">
        <v>360</v>
      </c>
      <c r="E23" s="61" t="s">
        <v>35</v>
      </c>
      <c r="F23" s="37"/>
      <c r="G23" s="142"/>
      <c r="H23" s="143"/>
      <c r="I23" s="143"/>
      <c r="J23" s="144"/>
      <c r="K23" s="84"/>
      <c r="L23" s="38"/>
      <c r="M23" s="38">
        <v>2E-3</v>
      </c>
      <c r="N23" s="38"/>
      <c r="O23" s="38"/>
      <c r="P23" s="38"/>
      <c r="Q23" s="38"/>
      <c r="R23" s="38"/>
      <c r="S23" s="39"/>
      <c r="T23" s="40" t="s">
        <v>73</v>
      </c>
      <c r="U23" s="41">
        <v>0.14000000000000001</v>
      </c>
      <c r="V23" s="42">
        <f t="shared" si="1"/>
        <v>50.400000000000006</v>
      </c>
    </row>
    <row r="24" spans="1:25" x14ac:dyDescent="0.3">
      <c r="A24" s="1">
        <v>7</v>
      </c>
      <c r="B24" s="140" t="s">
        <v>42</v>
      </c>
      <c r="C24" s="141"/>
      <c r="D24" s="35">
        <v>278</v>
      </c>
      <c r="E24" s="36" t="s">
        <v>35</v>
      </c>
      <c r="F24" s="37"/>
      <c r="G24" s="142"/>
      <c r="H24" s="143"/>
      <c r="I24" s="143"/>
      <c r="J24" s="144"/>
      <c r="K24" s="84"/>
      <c r="L24" s="38"/>
      <c r="M24" s="38">
        <v>3.0000000000000001E-3</v>
      </c>
      <c r="N24" s="38">
        <v>7.0000000000000001E-3</v>
      </c>
      <c r="O24" s="38"/>
      <c r="P24" s="38"/>
      <c r="Q24" s="38"/>
      <c r="R24" s="38"/>
      <c r="S24" s="39"/>
      <c r="T24" s="40">
        <f t="shared" si="0"/>
        <v>0.01</v>
      </c>
      <c r="U24" s="41">
        <v>0.89</v>
      </c>
      <c r="V24" s="42">
        <f t="shared" si="1"/>
        <v>247.42000000000002</v>
      </c>
      <c r="Y24" s="1" t="s">
        <v>63</v>
      </c>
    </row>
    <row r="25" spans="1:25" x14ac:dyDescent="0.3">
      <c r="A25" s="1">
        <v>8</v>
      </c>
      <c r="B25" s="140" t="s">
        <v>43</v>
      </c>
      <c r="C25" s="141"/>
      <c r="D25" s="35">
        <v>34</v>
      </c>
      <c r="E25" s="36" t="s">
        <v>35</v>
      </c>
      <c r="F25" s="37"/>
      <c r="G25" s="142"/>
      <c r="H25" s="143"/>
      <c r="I25" s="143"/>
      <c r="J25" s="144"/>
      <c r="K25" s="84"/>
      <c r="L25" s="38"/>
      <c r="M25" s="38"/>
      <c r="N25" s="38">
        <v>2E-3</v>
      </c>
      <c r="O25" s="38"/>
      <c r="P25" s="38"/>
      <c r="Q25" s="38">
        <v>3.5000000000000003E-2</v>
      </c>
      <c r="R25" s="38"/>
      <c r="S25" s="39"/>
      <c r="T25" s="40">
        <f t="shared" si="0"/>
        <v>3.7000000000000005E-2</v>
      </c>
      <c r="U25" s="41">
        <v>3.3</v>
      </c>
      <c r="V25" s="42">
        <f t="shared" si="1"/>
        <v>112.19999999999999</v>
      </c>
    </row>
    <row r="26" spans="1:25" ht="15.75" customHeight="1" x14ac:dyDescent="0.3">
      <c r="A26" s="1">
        <v>9</v>
      </c>
      <c r="B26" s="140" t="s">
        <v>44</v>
      </c>
      <c r="C26" s="141"/>
      <c r="D26" s="35">
        <v>750</v>
      </c>
      <c r="E26" s="36" t="s">
        <v>35</v>
      </c>
      <c r="F26" s="37"/>
      <c r="G26" s="142"/>
      <c r="H26" s="143"/>
      <c r="I26" s="143"/>
      <c r="J26" s="144"/>
      <c r="K26" s="84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74</v>
      </c>
      <c r="U26" s="41">
        <v>4.5</v>
      </c>
      <c r="V26" s="42">
        <f t="shared" si="1"/>
        <v>3375</v>
      </c>
    </row>
    <row r="27" spans="1:25" x14ac:dyDescent="0.3">
      <c r="A27" s="1">
        <v>10</v>
      </c>
      <c r="B27" s="140" t="s">
        <v>29</v>
      </c>
      <c r="C27" s="141"/>
      <c r="D27" s="43">
        <v>195</v>
      </c>
      <c r="E27" s="36" t="s">
        <v>35</v>
      </c>
      <c r="F27" s="44"/>
      <c r="G27" s="142"/>
      <c r="H27" s="143"/>
      <c r="I27" s="143"/>
      <c r="J27" s="144"/>
      <c r="K27" s="84"/>
      <c r="L27" s="38"/>
      <c r="M27" s="38"/>
      <c r="N27" s="38"/>
      <c r="O27" s="38">
        <v>7.0000000000000001E-3</v>
      </c>
      <c r="P27" s="38"/>
      <c r="Q27" s="38"/>
      <c r="R27" s="38"/>
      <c r="S27" s="39"/>
      <c r="T27" s="40" t="s">
        <v>75</v>
      </c>
      <c r="U27" s="41">
        <v>0.6</v>
      </c>
      <c r="V27" s="42">
        <f t="shared" si="1"/>
        <v>117</v>
      </c>
    </row>
    <row r="28" spans="1:25" x14ac:dyDescent="0.3">
      <c r="A28" s="1">
        <v>11</v>
      </c>
      <c r="B28" s="140" t="s">
        <v>45</v>
      </c>
      <c r="C28" s="141"/>
      <c r="D28" s="35">
        <v>72</v>
      </c>
      <c r="E28" s="36" t="s">
        <v>35</v>
      </c>
      <c r="F28" s="37">
        <v>3.0000000000000001E-3</v>
      </c>
      <c r="G28" s="142">
        <v>0.01</v>
      </c>
      <c r="H28" s="143"/>
      <c r="I28" s="143"/>
      <c r="J28" s="144"/>
      <c r="K28" s="84"/>
      <c r="L28" s="38"/>
      <c r="M28" s="38"/>
      <c r="N28" s="38"/>
      <c r="O28" s="38">
        <v>7.0000000000000001E-3</v>
      </c>
      <c r="P28" s="38"/>
      <c r="Q28" s="38">
        <v>3.0000000000000001E-3</v>
      </c>
      <c r="R28" s="38">
        <v>0.01</v>
      </c>
      <c r="S28" s="39"/>
      <c r="T28" s="40" t="s">
        <v>72</v>
      </c>
      <c r="U28" s="41">
        <v>2.94</v>
      </c>
      <c r="V28" s="42">
        <f t="shared" si="1"/>
        <v>211.68</v>
      </c>
    </row>
    <row r="29" spans="1:25" x14ac:dyDescent="0.3">
      <c r="A29" s="1">
        <v>12</v>
      </c>
      <c r="B29" s="140" t="s">
        <v>30</v>
      </c>
      <c r="C29" s="141"/>
      <c r="D29" s="35">
        <v>49</v>
      </c>
      <c r="E29" s="36" t="s">
        <v>35</v>
      </c>
      <c r="F29" s="37"/>
      <c r="G29" s="142"/>
      <c r="H29" s="143"/>
      <c r="I29" s="143"/>
      <c r="J29" s="144"/>
      <c r="K29" s="84"/>
      <c r="L29" s="38">
        <v>0.03</v>
      </c>
      <c r="M29" s="38"/>
      <c r="N29" s="38">
        <v>0.01</v>
      </c>
      <c r="O29" s="38"/>
      <c r="P29" s="38">
        <v>0.05</v>
      </c>
      <c r="Q29" s="38"/>
      <c r="R29" s="38"/>
      <c r="S29" s="39"/>
      <c r="T29" s="40" t="s">
        <v>78</v>
      </c>
      <c r="U29" s="41">
        <v>8.4</v>
      </c>
      <c r="V29" s="42">
        <f t="shared" si="1"/>
        <v>411.6</v>
      </c>
    </row>
    <row r="30" spans="1:25" x14ac:dyDescent="0.3">
      <c r="A30" s="1">
        <v>13</v>
      </c>
      <c r="B30" s="140" t="s">
        <v>46</v>
      </c>
      <c r="C30" s="141"/>
      <c r="D30" s="35">
        <v>88</v>
      </c>
      <c r="E30" s="36" t="s">
        <v>40</v>
      </c>
      <c r="F30" s="37">
        <v>4.4999999999999998E-2</v>
      </c>
      <c r="G30" s="142"/>
      <c r="H30" s="143"/>
      <c r="I30" s="143"/>
      <c r="J30" s="144"/>
      <c r="K30" s="84"/>
      <c r="L30" s="38"/>
      <c r="M30" s="38"/>
      <c r="N30" s="38"/>
      <c r="O30" s="38"/>
      <c r="P30" s="38"/>
      <c r="Q30" s="38">
        <v>0.01</v>
      </c>
      <c r="R30" s="38"/>
      <c r="S30" s="39"/>
      <c r="T30" s="40">
        <f>SUM(F30:S30)</f>
        <v>5.5E-2</v>
      </c>
      <c r="U30" s="41">
        <v>5</v>
      </c>
      <c r="V30" s="42">
        <f t="shared" si="1"/>
        <v>440</v>
      </c>
    </row>
    <row r="31" spans="1:25" x14ac:dyDescent="0.3">
      <c r="A31" s="1">
        <v>14</v>
      </c>
      <c r="B31" s="140" t="s">
        <v>47</v>
      </c>
      <c r="C31" s="141"/>
      <c r="D31" s="35">
        <v>450</v>
      </c>
      <c r="E31" s="36" t="s">
        <v>35</v>
      </c>
      <c r="F31" s="37"/>
      <c r="G31" s="142"/>
      <c r="H31" s="143"/>
      <c r="I31" s="143"/>
      <c r="J31" s="144"/>
      <c r="K31" s="84"/>
      <c r="L31" s="38"/>
      <c r="M31" s="38"/>
      <c r="N31" s="38"/>
      <c r="O31" s="38"/>
      <c r="P31" s="38"/>
      <c r="Q31" s="38">
        <v>2.0000000000000001E-4</v>
      </c>
      <c r="R31" s="38"/>
      <c r="S31" s="39"/>
      <c r="T31" s="77">
        <f>SUM(F31:S31)</f>
        <v>2.0000000000000001E-4</v>
      </c>
      <c r="U31" s="65">
        <v>1.7999999999999999E-2</v>
      </c>
      <c r="V31" s="42">
        <f t="shared" si="1"/>
        <v>8.1</v>
      </c>
    </row>
    <row r="32" spans="1:25" x14ac:dyDescent="0.3">
      <c r="A32" s="1">
        <v>15</v>
      </c>
      <c r="B32" s="69" t="s">
        <v>64</v>
      </c>
      <c r="C32" s="70"/>
      <c r="D32" s="35">
        <v>55</v>
      </c>
      <c r="E32" s="67" t="s">
        <v>35</v>
      </c>
      <c r="F32" s="37"/>
      <c r="G32" s="71"/>
      <c r="H32" s="72"/>
      <c r="I32" s="72"/>
      <c r="J32" s="73"/>
      <c r="K32" s="84"/>
      <c r="L32" s="38"/>
      <c r="M32" s="38"/>
      <c r="N32" s="38">
        <v>0.02</v>
      </c>
      <c r="O32" s="38"/>
      <c r="P32" s="38"/>
      <c r="Q32" s="38"/>
      <c r="R32" s="38"/>
      <c r="S32" s="74"/>
      <c r="T32" s="40" t="s">
        <v>70</v>
      </c>
      <c r="U32" s="41">
        <v>1.78</v>
      </c>
      <c r="V32" s="42">
        <f t="shared" si="1"/>
        <v>97.9</v>
      </c>
    </row>
    <row r="33" spans="1:22" x14ac:dyDescent="0.3">
      <c r="A33" s="1">
        <v>17</v>
      </c>
      <c r="B33" s="156" t="s">
        <v>48</v>
      </c>
      <c r="C33" s="157"/>
      <c r="D33" s="45">
        <v>12</v>
      </c>
      <c r="E33" s="64" t="s">
        <v>61</v>
      </c>
      <c r="F33" s="46"/>
      <c r="G33" s="158"/>
      <c r="H33" s="159"/>
      <c r="I33" s="159"/>
      <c r="J33" s="160"/>
      <c r="K33" s="82"/>
      <c r="L33" s="38"/>
      <c r="M33" s="38"/>
      <c r="N33" s="38">
        <v>5.0000000000000001E-3</v>
      </c>
      <c r="O33" s="38"/>
      <c r="P33" s="38"/>
      <c r="Q33" s="38">
        <v>5.0000000000000001E-3</v>
      </c>
      <c r="R33" s="38"/>
      <c r="S33" s="39"/>
      <c r="T33" s="40">
        <f>SUM(F33:S33)</f>
        <v>0.01</v>
      </c>
      <c r="U33" s="41">
        <v>15</v>
      </c>
      <c r="V33" s="42">
        <f t="shared" si="1"/>
        <v>180</v>
      </c>
    </row>
    <row r="34" spans="1:22" x14ac:dyDescent="0.3">
      <c r="A34" s="1">
        <v>19</v>
      </c>
      <c r="B34" s="156" t="s">
        <v>28</v>
      </c>
      <c r="C34" s="157"/>
      <c r="D34" s="45">
        <v>820</v>
      </c>
      <c r="E34" s="36" t="s">
        <v>35</v>
      </c>
      <c r="F34" s="46"/>
      <c r="G34" s="158">
        <v>2.0000000000000001E-4</v>
      </c>
      <c r="H34" s="159"/>
      <c r="I34" s="159"/>
      <c r="J34" s="160"/>
      <c r="K34" s="82"/>
      <c r="L34" s="38"/>
      <c r="M34" s="38"/>
      <c r="N34" s="38"/>
      <c r="O34" s="38"/>
      <c r="P34" s="38"/>
      <c r="Q34" s="38"/>
      <c r="R34" s="38">
        <v>2.0000000000000001E-4</v>
      </c>
      <c r="S34" s="39"/>
      <c r="T34" s="40">
        <f>SUM(F34:S34)</f>
        <v>4.0000000000000002E-4</v>
      </c>
      <c r="U34" s="65">
        <v>3.5999999999999997E-2</v>
      </c>
      <c r="V34" s="42">
        <f t="shared" si="1"/>
        <v>29.519999999999996</v>
      </c>
    </row>
    <row r="35" spans="1:22" x14ac:dyDescent="0.3">
      <c r="A35" s="1">
        <v>22</v>
      </c>
      <c r="B35" s="156" t="s">
        <v>27</v>
      </c>
      <c r="C35" s="157"/>
      <c r="D35" s="48">
        <v>61</v>
      </c>
      <c r="E35" s="49" t="s">
        <v>35</v>
      </c>
      <c r="F35" s="50">
        <v>0.02</v>
      </c>
      <c r="G35" s="158"/>
      <c r="H35" s="159"/>
      <c r="I35" s="159"/>
      <c r="J35" s="160"/>
      <c r="K35" s="50"/>
      <c r="L35" s="51"/>
      <c r="M35" s="51"/>
      <c r="N35" s="51"/>
      <c r="O35" s="51"/>
      <c r="P35" s="51"/>
      <c r="Q35" s="51"/>
      <c r="R35" s="51"/>
      <c r="S35" s="52"/>
      <c r="T35" s="47" t="s">
        <v>70</v>
      </c>
      <c r="U35" s="41">
        <v>1.78</v>
      </c>
      <c r="V35" s="42">
        <f t="shared" si="1"/>
        <v>108.58</v>
      </c>
    </row>
    <row r="36" spans="1:22" x14ac:dyDescent="0.3">
      <c r="A36" s="1">
        <v>23</v>
      </c>
      <c r="B36" s="78" t="s">
        <v>69</v>
      </c>
      <c r="C36" s="79"/>
      <c r="D36" s="48">
        <v>155</v>
      </c>
      <c r="E36" s="49" t="s">
        <v>35</v>
      </c>
      <c r="F36" s="50"/>
      <c r="G36" s="52"/>
      <c r="H36" s="80"/>
      <c r="I36" s="80"/>
      <c r="J36" s="50"/>
      <c r="K36" s="50">
        <v>3.3000000000000002E-2</v>
      </c>
      <c r="L36" s="51"/>
      <c r="M36" s="51"/>
      <c r="N36" s="51"/>
      <c r="O36" s="51"/>
      <c r="P36" s="51"/>
      <c r="Q36" s="51"/>
      <c r="R36" s="51"/>
      <c r="S36" s="52"/>
      <c r="T36" s="81" t="s">
        <v>79</v>
      </c>
      <c r="U36" s="41">
        <v>3</v>
      </c>
      <c r="V36" s="42">
        <f t="shared" si="1"/>
        <v>465</v>
      </c>
    </row>
    <row r="37" spans="1:22" ht="19.5" thickBot="1" x14ac:dyDescent="0.35">
      <c r="A37" s="1">
        <v>24</v>
      </c>
      <c r="B37" s="161" t="s">
        <v>31</v>
      </c>
      <c r="C37" s="162"/>
      <c r="D37" s="53">
        <v>20</v>
      </c>
      <c r="E37" s="22" t="s">
        <v>35</v>
      </c>
      <c r="F37" s="54"/>
      <c r="G37" s="163"/>
      <c r="H37" s="164"/>
      <c r="I37" s="164"/>
      <c r="J37" s="165"/>
      <c r="K37" s="83"/>
      <c r="L37" s="55"/>
      <c r="M37" s="55"/>
      <c r="N37" s="55"/>
      <c r="O37" s="55"/>
      <c r="P37" s="55"/>
      <c r="Q37" s="55"/>
      <c r="R37" s="55"/>
      <c r="S37" s="94">
        <v>5.0000000000000001E-3</v>
      </c>
      <c r="T37" s="56">
        <f>SUM(F37:S37)</f>
        <v>5.0000000000000001E-3</v>
      </c>
      <c r="U37" s="41">
        <v>0.45</v>
      </c>
      <c r="V37" s="42">
        <f t="shared" si="1"/>
        <v>9</v>
      </c>
    </row>
    <row r="38" spans="1:22" ht="19.5" thickBot="1" x14ac:dyDescent="0.3">
      <c r="B38" s="57"/>
      <c r="C38" s="57"/>
      <c r="D38" s="58"/>
      <c r="E38" s="58"/>
      <c r="F38" s="58"/>
      <c r="G38" s="58"/>
      <c r="H38" s="58"/>
      <c r="I38" s="58"/>
      <c r="J38" s="58"/>
      <c r="K38" s="90"/>
      <c r="L38" s="58"/>
      <c r="M38" s="58"/>
      <c r="N38" s="58"/>
      <c r="O38" s="58"/>
      <c r="P38" s="58"/>
      <c r="Q38" s="58"/>
      <c r="R38" s="58"/>
      <c r="S38" s="59" t="s">
        <v>49</v>
      </c>
      <c r="T38" s="166">
        <f>V18+V19+V20+V21+V22+V23+V24+V25+V26+V27+V28+V29+V30+V31+V32+V33+V34+V35+V36+V37</f>
        <v>6229.6800000000012</v>
      </c>
      <c r="U38" s="120"/>
      <c r="V38" s="121"/>
    </row>
    <row r="39" spans="1:22" ht="18.75" customHeight="1" x14ac:dyDescent="0.25">
      <c r="B39" s="57"/>
      <c r="C39" s="57"/>
      <c r="D39" s="58"/>
      <c r="E39" s="58"/>
      <c r="F39" s="58"/>
      <c r="G39" s="58"/>
      <c r="H39" s="58"/>
      <c r="I39" s="58"/>
      <c r="J39" s="58"/>
      <c r="K39" s="90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spans="1:22" x14ac:dyDescent="0.25">
      <c r="B40" s="96" t="s">
        <v>50</v>
      </c>
      <c r="C40" s="96"/>
      <c r="D40" s="96" t="s">
        <v>51</v>
      </c>
      <c r="E40" s="96"/>
      <c r="F40" s="96"/>
      <c r="G40" s="96" t="s">
        <v>52</v>
      </c>
      <c r="H40" s="96"/>
      <c r="I40" s="96"/>
      <c r="J40" s="96"/>
      <c r="K40" s="96"/>
      <c r="L40" s="96"/>
      <c r="P40" s="1" t="s">
        <v>53</v>
      </c>
      <c r="Q40" s="96" t="s">
        <v>4</v>
      </c>
      <c r="R40" s="96"/>
      <c r="S40" s="96" t="s">
        <v>68</v>
      </c>
      <c r="T40" s="96"/>
    </row>
    <row r="41" spans="1:22" ht="15" customHeight="1" x14ac:dyDescent="0.25"/>
    <row r="42" spans="1:22" x14ac:dyDescent="0.3">
      <c r="B42" s="167"/>
      <c r="C42" s="167"/>
      <c r="D42" s="96"/>
      <c r="E42" s="96"/>
      <c r="F42" s="96"/>
      <c r="G42" s="96"/>
      <c r="H42" s="96"/>
      <c r="I42" s="96"/>
      <c r="J42" s="96"/>
      <c r="K42" s="96"/>
      <c r="L42" s="96"/>
      <c r="P42" s="60" t="s">
        <v>54</v>
      </c>
      <c r="Q42" s="96" t="s">
        <v>4</v>
      </c>
      <c r="R42" s="96"/>
      <c r="S42" s="96" t="s">
        <v>55</v>
      </c>
      <c r="T42" s="96"/>
    </row>
  </sheetData>
  <sheetProtection formatCells="0"/>
  <protectedRanges>
    <protectedRange sqref="B35:S37 B18:S32 B33:S34" name="Диапазон4"/>
    <protectedRange sqref="P9" name="Диапазон3"/>
    <protectedRange sqref="B4" name="Диапазон2"/>
    <protectedRange sqref="O1" name="Диапазон1"/>
  </protectedRanges>
  <mergeCells count="88">
    <mergeCell ref="B42:C42"/>
    <mergeCell ref="D42:F42"/>
    <mergeCell ref="G42:L42"/>
    <mergeCell ref="Q42:R42"/>
    <mergeCell ref="S42:T42"/>
    <mergeCell ref="B35:C35"/>
    <mergeCell ref="G35:J35"/>
    <mergeCell ref="B37:C37"/>
    <mergeCell ref="G37:J37"/>
    <mergeCell ref="T38:V38"/>
    <mergeCell ref="B40:C40"/>
    <mergeCell ref="D40:F40"/>
    <mergeCell ref="G40:L40"/>
    <mergeCell ref="Q40:R40"/>
    <mergeCell ref="S40:T40"/>
    <mergeCell ref="B33:C33"/>
    <mergeCell ref="G33:J33"/>
    <mergeCell ref="B34:C34"/>
    <mergeCell ref="G34:J34"/>
    <mergeCell ref="B30:C30"/>
    <mergeCell ref="G30:J30"/>
    <mergeCell ref="B31:C31"/>
    <mergeCell ref="G31:J31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I13"/>
    <mergeCell ref="J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L9:M9"/>
    <mergeCell ref="N9:O9"/>
    <mergeCell ref="R2:S2"/>
    <mergeCell ref="T2:U2"/>
    <mergeCell ref="S4:T4"/>
    <mergeCell ref="B5:C7"/>
    <mergeCell ref="D5:E8"/>
    <mergeCell ref="F5:J8"/>
    <mergeCell ref="L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L2:N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2026-04-20T09:09:06Z</cp:lastPrinted>
  <dcterms:created xsi:type="dcterms:W3CDTF">2023-12-01T12:46:47Z</dcterms:created>
  <dcterms:modified xsi:type="dcterms:W3CDTF">2026-04-20T09:09:08Z</dcterms:modified>
</cp:coreProperties>
</file>