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<sst xmlns="http://schemas.openxmlformats.org/spreadsheetml/2006/main" count="121" uniqueCount="95">
  <si>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</si>
  <si>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</si>
  <si>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</si>
  <si>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</si>
  <si>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</si>
  <si>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</si>
  <si>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</si>
  <si>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</si>
  <si>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</si>
  <si>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</si>
  <si>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</si>
  <si>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</si>
  <si>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</si>
  <si>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</si>
  <si>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</si>
  <si>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</si>
  <si>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</si>
  <si>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</si>
  <si>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</si>
  <si>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</si>
  <si>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</si>
  <si>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</si>
  <si>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</si>
  <si>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</si>
  <si>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</si>
  <si>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</si>
  <si>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</si>
  <si>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</si>
  <si>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</si>
  <si>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</si>
  <si>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</si>
  <si>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</si>
  <si>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</si>
  <si>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</si>
  <si>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</si>
  <si>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</si>
  <si>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</si>
  <si>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</si>
  <si>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</si>
  <si>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</si>
  <si>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</si>
  <si>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</si>
  <si>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</si>
  <si>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</si>
  <si>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</si>
  <si>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</si>
  <si>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</si>
  <si>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</si>
  <si>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</si>
  <si>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</si>
  <si>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</si>
  <si>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</si>
  <si>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</si>
  <si>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</si>
  <si>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</si>
  <si>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</si>
  <si>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</si>
  <si>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</si>
  <si>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</si>
  <si>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</si>
  <si>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</si>
  <si>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</si>
  <si>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</si>
  <si>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</si>
  <si>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</si>
  <si>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</si>
  <si>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</si>
  <si>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</si>
  <si>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</si>
  <si>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</si>
  <si>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</si>
  <si>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</si>
  <si>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</si>
  <si>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</si>
  <si>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</si>
  <si>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</si>
  <si>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</si>
  <si>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</si>
  <si>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</si>
  <si>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</si>
  <si>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</si>
  <si>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</si>
  <si>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0,015</t>
  </si>
  <si>
    <t>0,06</t>
  </si>
  <si>
    <t>0,05</t>
  </si>
  <si>
    <t>0,145</t>
  </si>
  <si>
    <t>0,0004</t>
  </si>
  <si>
    <t>0,006</t>
  </si>
  <si>
    <t>0,011</t>
  </si>
  <si>
    <t>№ 4</t>
  </si>
  <si>
    <t>07.05.2026г.</t>
  </si>
  <si>
    <t>0,0023</t>
  </si>
  <si>
    <t>0,0084</t>
  </si>
  <si>
    <t>0,0830</t>
  </si>
  <si>
    <t>0,051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</si>
</sst>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7" zoomScale="80" zoomScaleNormal="80" workbookViewId="0">
      <selection activeCell="T35" sqref="T3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154" t="s">
        <v>58</v>
      </c>
      <c r="H1" s="154"/>
      <c r="I1" s="154"/>
      <c r="J1" s="154"/>
      <c r="K1" s="154"/>
      <c r="L1" s="154"/>
      <c r="M1" s="154"/>
      <c r="N1" s="154"/>
      <c r="O1" s="154"/>
      <c r="P1" s="53" t="s">
        <v>89</v>
      </c>
    </row>
    <row r="2" spans="2:24" ht="15" customHeight="1" x14ac:dyDescent="0.3">
      <c r="B2" s="1" t="s">
        <v>57</v>
      </c>
      <c r="C2" s="91" t="s">
        <v>50</v>
      </c>
      <c r="D2" s="91"/>
      <c r="E2" s="155" t="s">
        <v>52</v>
      </c>
      <c r="F2" s="155"/>
      <c r="G2" s="154" t="s">
        <v>49</v>
      </c>
      <c r="H2" s="154"/>
      <c r="I2" s="154"/>
      <c r="J2" s="154"/>
      <c r="K2" s="91" t="s">
        <v>48</v>
      </c>
      <c r="L2" s="91"/>
      <c r="M2" s="91"/>
      <c r="N2" s="91"/>
      <c r="O2" s="91"/>
      <c r="Q2" s="91" t="s">
        <v>47</v>
      </c>
      <c r="R2" s="91"/>
      <c r="S2" s="30"/>
      <c r="T2" s="91" t="s">
        <v>0</v>
      </c>
      <c r="U2" s="91"/>
      <c r="V2" s="137" t="s">
        <v>46</v>
      </c>
      <c r="W2" s="137"/>
    </row>
    <row r="3" spans="2:24" ht="15" customHeight="1" x14ac:dyDescent="0.3">
      <c r="C3" s="30"/>
      <c r="D3" s="30"/>
      <c r="E3" s="30"/>
      <c r="F3" s="30"/>
      <c r="P3" s="30"/>
      <c r="Q3" s="30"/>
      <c r="R3" s="30"/>
      <c r="S3" s="30"/>
      <c r="T3" s="30"/>
      <c r="U3" s="30"/>
      <c r="V3" s="33"/>
      <c r="W3" s="33"/>
    </row>
    <row r="4" spans="2:24" ht="28.5" customHeight="1" thickBot="1" x14ac:dyDescent="0.3">
      <c r="B4" s="32" t="s">
        <v>90</v>
      </c>
      <c r="G4" s="30"/>
      <c r="H4" s="31"/>
      <c r="I4" s="30"/>
      <c r="J4" s="31"/>
      <c r="K4" s="35" t="s">
        <v>59</v>
      </c>
      <c r="L4" s="71"/>
      <c r="M4" s="1" t="s">
        <v>60</v>
      </c>
      <c r="U4" s="91" t="s">
        <v>45</v>
      </c>
      <c r="V4" s="91"/>
    </row>
    <row r="5" spans="2:24" ht="15" customHeight="1" x14ac:dyDescent="0.25">
      <c r="B5" s="138" t="s">
        <v>71</v>
      </c>
      <c r="C5" s="139"/>
      <c r="D5" s="144" t="s">
        <v>44</v>
      </c>
      <c r="E5" s="145"/>
      <c r="F5" s="144" t="s">
        <v>43</v>
      </c>
      <c r="G5" s="150"/>
      <c r="H5" s="150"/>
      <c r="I5" s="150"/>
      <c r="J5" s="150"/>
      <c r="K5" s="144" t="s">
        <v>42</v>
      </c>
      <c r="L5" s="150"/>
      <c r="M5" s="145"/>
      <c r="N5" s="86"/>
      <c r="O5" s="150" t="s">
        <v>41</v>
      </c>
      <c r="P5" s="145"/>
      <c r="Q5" s="144" t="s">
        <v>40</v>
      </c>
      <c r="R5" s="145"/>
      <c r="S5" s="3"/>
      <c r="U5" s="153" t="s">
        <v>39</v>
      </c>
      <c r="V5" s="153"/>
    </row>
    <row r="6" spans="2:24" x14ac:dyDescent="0.25">
      <c r="B6" s="140"/>
      <c r="C6" s="141"/>
      <c r="D6" s="146"/>
      <c r="E6" s="147"/>
      <c r="F6" s="146"/>
      <c r="G6" s="151"/>
      <c r="H6" s="151"/>
      <c r="I6" s="151"/>
      <c r="J6" s="151"/>
      <c r="K6" s="146"/>
      <c r="L6" s="151"/>
      <c r="M6" s="147"/>
      <c r="N6" s="87"/>
      <c r="O6" s="151"/>
      <c r="P6" s="147"/>
      <c r="Q6" s="146"/>
      <c r="R6" s="147"/>
      <c r="S6" s="3"/>
      <c r="U6" s="153">
        <v>504202</v>
      </c>
      <c r="V6" s="153"/>
    </row>
    <row r="7" spans="2:24" ht="19.5" customHeight="1" thickBot="1" x14ac:dyDescent="0.3">
      <c r="B7" s="142"/>
      <c r="C7" s="143"/>
      <c r="D7" s="146"/>
      <c r="E7" s="147"/>
      <c r="F7" s="146"/>
      <c r="G7" s="151"/>
      <c r="H7" s="151"/>
      <c r="I7" s="151"/>
      <c r="J7" s="151"/>
      <c r="K7" s="146"/>
      <c r="L7" s="151"/>
      <c r="M7" s="147"/>
      <c r="N7" s="87"/>
      <c r="O7" s="151"/>
      <c r="P7" s="147"/>
      <c r="Q7" s="146"/>
      <c r="R7" s="147"/>
      <c r="S7" s="3"/>
    </row>
    <row r="8" spans="2:24" ht="53.25" customHeight="1" thickBot="1" x14ac:dyDescent="0.3">
      <c r="B8" s="68" t="s">
        <v>38</v>
      </c>
      <c r="C8" s="69" t="s">
        <v>37</v>
      </c>
      <c r="D8" s="148"/>
      <c r="E8" s="149"/>
      <c r="F8" s="148"/>
      <c r="G8" s="152"/>
      <c r="H8" s="152"/>
      <c r="I8" s="152"/>
      <c r="J8" s="152"/>
      <c r="K8" s="148"/>
      <c r="L8" s="152"/>
      <c r="M8" s="149"/>
      <c r="N8" s="88"/>
      <c r="O8" s="152"/>
      <c r="P8" s="149"/>
      <c r="Q8" s="148"/>
      <c r="R8" s="149"/>
      <c r="S8" s="3"/>
    </row>
    <row r="9" spans="2:24" ht="18" customHeight="1" thickBot="1" x14ac:dyDescent="0.3">
      <c r="B9" s="133"/>
      <c r="C9" s="134"/>
      <c r="D9" s="135">
        <v>65</v>
      </c>
      <c r="E9" s="136"/>
      <c r="F9" s="104">
        <v>115</v>
      </c>
      <c r="G9" s="105"/>
      <c r="H9" s="105"/>
      <c r="I9" s="105"/>
      <c r="J9" s="105"/>
      <c r="K9" s="106">
        <f>SUM(F9)*D9</f>
        <v>7475</v>
      </c>
      <c r="L9" s="97"/>
      <c r="M9" s="98"/>
      <c r="N9" s="79"/>
      <c r="O9" s="97">
        <f>SUM(V40)/Q9</f>
        <v>63.140169491525427</v>
      </c>
      <c r="P9" s="98"/>
      <c r="Q9" s="127">
        <v>59</v>
      </c>
      <c r="R9" s="128"/>
      <c r="S9" s="3"/>
    </row>
    <row r="10" spans="2:24" ht="18" customHeight="1" thickBot="1" x14ac:dyDescent="0.3">
      <c r="B10" s="30"/>
      <c r="C10" s="30"/>
      <c r="D10" s="124" t="s">
        <v>36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  <c r="P10" s="97">
        <f>O9*Q9</f>
        <v>3725.27</v>
      </c>
      <c r="Q10" s="97"/>
      <c r="R10" s="98"/>
      <c r="S10" s="3"/>
    </row>
    <row r="11" spans="2:24" ht="18" customHeight="1" thickBot="1" x14ac:dyDescent="0.3"/>
    <row r="12" spans="2:24" ht="21" customHeight="1" thickBot="1" x14ac:dyDescent="0.3">
      <c r="B12" s="129" t="s">
        <v>35</v>
      </c>
      <c r="C12" s="130"/>
      <c r="D12" s="130" t="s">
        <v>34</v>
      </c>
      <c r="E12" s="117" t="s">
        <v>33</v>
      </c>
      <c r="F12" s="124" t="s">
        <v>32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  <c r="V12" s="125" t="s">
        <v>31</v>
      </c>
      <c r="W12" s="117" t="s">
        <v>30</v>
      </c>
      <c r="X12" s="119" t="s">
        <v>29</v>
      </c>
    </row>
    <row r="13" spans="2:24" ht="17.25" customHeight="1" thickBot="1" x14ac:dyDescent="0.3">
      <c r="B13" s="131"/>
      <c r="C13" s="132"/>
      <c r="D13" s="132"/>
      <c r="E13" s="118"/>
      <c r="F13" s="124" t="s">
        <v>28</v>
      </c>
      <c r="G13" s="122"/>
      <c r="H13" s="122"/>
      <c r="I13" s="122"/>
      <c r="J13" s="122"/>
      <c r="K13" s="122"/>
      <c r="L13" s="72"/>
      <c r="M13" s="124" t="s">
        <v>27</v>
      </c>
      <c r="N13" s="122"/>
      <c r="O13" s="122"/>
      <c r="P13" s="122"/>
      <c r="Q13" s="122"/>
      <c r="R13" s="123"/>
      <c r="S13" s="122" t="s">
        <v>26</v>
      </c>
      <c r="T13" s="122"/>
      <c r="U13" s="123"/>
      <c r="V13" s="126"/>
      <c r="W13" s="118"/>
      <c r="X13" s="120"/>
    </row>
    <row r="14" spans="2:24" ht="56.25" customHeight="1" thickBot="1" x14ac:dyDescent="0.3">
      <c r="B14" s="131"/>
      <c r="C14" s="132"/>
      <c r="D14" s="132"/>
      <c r="E14" s="118"/>
      <c r="F14" s="49" t="s">
        <v>69</v>
      </c>
      <c r="G14" s="121" t="s">
        <v>10</v>
      </c>
      <c r="H14" s="121"/>
      <c r="I14" s="121"/>
      <c r="J14" s="121"/>
      <c r="K14" s="50" t="s">
        <v>14</v>
      </c>
      <c r="L14" s="73" t="s">
        <v>74</v>
      </c>
      <c r="M14" s="51" t="s">
        <v>68</v>
      </c>
      <c r="N14" s="49" t="s">
        <v>79</v>
      </c>
      <c r="O14" s="63" t="s">
        <v>65</v>
      </c>
      <c r="P14" s="63" t="s">
        <v>54</v>
      </c>
      <c r="Q14" s="52" t="s">
        <v>14</v>
      </c>
      <c r="R14" s="49" t="s">
        <v>78</v>
      </c>
      <c r="S14" s="63" t="s">
        <v>56</v>
      </c>
      <c r="T14" s="50" t="s">
        <v>9</v>
      </c>
      <c r="U14" s="50"/>
      <c r="V14" s="126"/>
      <c r="W14" s="118"/>
      <c r="X14" s="120"/>
    </row>
    <row r="15" spans="2:24" ht="18" customHeight="1" x14ac:dyDescent="0.25">
      <c r="B15" s="107" t="s">
        <v>25</v>
      </c>
      <c r="C15" s="108"/>
      <c r="D15" s="29"/>
      <c r="E15" s="24"/>
      <c r="F15" s="28">
        <v>59</v>
      </c>
      <c r="G15" s="109">
        <v>59</v>
      </c>
      <c r="H15" s="110"/>
      <c r="I15" s="110"/>
      <c r="J15" s="111"/>
      <c r="K15" s="27">
        <v>59</v>
      </c>
      <c r="L15" s="27">
        <v>59</v>
      </c>
      <c r="M15" s="27">
        <v>59</v>
      </c>
      <c r="N15" s="27">
        <v>59</v>
      </c>
      <c r="O15" s="27">
        <v>59</v>
      </c>
      <c r="P15" s="27">
        <v>59</v>
      </c>
      <c r="Q15" s="27">
        <v>59</v>
      </c>
      <c r="R15" s="27">
        <v>59</v>
      </c>
      <c r="S15" s="27">
        <v>59</v>
      </c>
      <c r="T15" s="61">
        <v>59</v>
      </c>
      <c r="U15" s="26"/>
      <c r="V15" s="25"/>
      <c r="W15" s="24"/>
      <c r="X15" s="23"/>
    </row>
    <row r="16" spans="2:24" ht="18" customHeight="1" thickBot="1" x14ac:dyDescent="0.3">
      <c r="B16" s="112" t="s">
        <v>24</v>
      </c>
      <c r="C16" s="113"/>
      <c r="D16" s="22"/>
      <c r="E16" s="19" t="s">
        <v>23</v>
      </c>
      <c r="F16" s="21">
        <v>200</v>
      </c>
      <c r="G16" s="114">
        <v>200</v>
      </c>
      <c r="H16" s="115"/>
      <c r="I16" s="115"/>
      <c r="J16" s="116"/>
      <c r="K16" s="20">
        <v>30</v>
      </c>
      <c r="L16" s="20">
        <v>35</v>
      </c>
      <c r="M16" s="20">
        <v>200</v>
      </c>
      <c r="N16" s="20">
        <v>50</v>
      </c>
      <c r="O16" s="20">
        <v>150</v>
      </c>
      <c r="P16" s="20">
        <v>200</v>
      </c>
      <c r="Q16" s="20">
        <v>50</v>
      </c>
      <c r="R16" s="20">
        <v>60</v>
      </c>
      <c r="S16" s="20">
        <v>200</v>
      </c>
      <c r="T16" s="62">
        <v>5</v>
      </c>
      <c r="U16" s="66"/>
      <c r="V16" s="66"/>
      <c r="W16" s="65"/>
      <c r="X16" s="18"/>
    </row>
    <row r="17" spans="1:25" ht="18" customHeight="1" x14ac:dyDescent="0.3">
      <c r="A17" s="1">
        <v>1</v>
      </c>
      <c r="B17" s="99" t="s">
        <v>22</v>
      </c>
      <c r="C17" s="100"/>
      <c r="D17" s="64">
        <v>40</v>
      </c>
      <c r="E17" s="36" t="s">
        <v>7</v>
      </c>
      <c r="F17" s="14"/>
      <c r="G17" s="101"/>
      <c r="H17" s="102"/>
      <c r="I17" s="102"/>
      <c r="J17" s="103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0"/>
      <c r="U17" s="10"/>
      <c r="V17" s="67" t="s">
        <v>85</v>
      </c>
      <c r="W17" s="6">
        <v>8.56</v>
      </c>
      <c r="X17" s="6">
        <f>SUM(W17)*D17</f>
        <v>342.40000000000003</v>
      </c>
    </row>
    <row r="18" spans="1:25" ht="18" customHeight="1" x14ac:dyDescent="0.3">
      <c r="A18" s="1">
        <v>2</v>
      </c>
      <c r="B18" s="80" t="s">
        <v>80</v>
      </c>
      <c r="C18" s="81"/>
      <c r="D18" s="64">
        <v>32</v>
      </c>
      <c r="E18" s="85" t="s">
        <v>7</v>
      </c>
      <c r="F18" s="14"/>
      <c r="G18" s="82"/>
      <c r="H18" s="83"/>
      <c r="I18" s="83"/>
      <c r="J18" s="84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6"/>
      <c r="U18" s="10"/>
      <c r="V18" s="67" t="s">
        <v>84</v>
      </c>
      <c r="W18" s="6">
        <v>2.95</v>
      </c>
      <c r="X18" s="6">
        <f>D18*W18</f>
        <v>94.4</v>
      </c>
    </row>
    <row r="19" spans="1:25" ht="18" customHeight="1" x14ac:dyDescent="0.3">
      <c r="A19" s="1">
        <v>3</v>
      </c>
      <c r="B19" s="99" t="s">
        <v>21</v>
      </c>
      <c r="C19" s="100"/>
      <c r="D19" s="64">
        <v>40</v>
      </c>
      <c r="E19" s="12" t="s">
        <v>7</v>
      </c>
      <c r="F19" s="14"/>
      <c r="G19" s="101"/>
      <c r="H19" s="102"/>
      <c r="I19" s="102"/>
      <c r="J19" s="103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0"/>
      <c r="U19" s="10"/>
      <c r="V19" s="67">
        <f>SUM(F19:U19)</f>
        <v>3.0000000000000001E-3</v>
      </c>
      <c r="W19" s="6">
        <v>0.18</v>
      </c>
      <c r="X19" s="6">
        <f>W19*D19</f>
        <v>7.1999999999999993</v>
      </c>
    </row>
    <row r="20" spans="1:25" ht="18" customHeight="1" x14ac:dyDescent="0.3">
      <c r="A20" s="1">
        <v>4</v>
      </c>
      <c r="B20" s="99" t="s">
        <v>20</v>
      </c>
      <c r="C20" s="100"/>
      <c r="D20" s="15">
        <v>35</v>
      </c>
      <c r="E20" s="12" t="s">
        <v>7</v>
      </c>
      <c r="F20" s="14"/>
      <c r="G20" s="101"/>
      <c r="H20" s="102"/>
      <c r="I20" s="102"/>
      <c r="J20" s="103"/>
      <c r="K20" s="10"/>
      <c r="L20" s="10"/>
      <c r="M20" s="10">
        <v>3.0000000000000001E-3</v>
      </c>
      <c r="N20" s="10"/>
      <c r="O20" s="10">
        <v>3.0000000000000001E-3</v>
      </c>
      <c r="P20" s="10"/>
      <c r="Q20" s="10"/>
      <c r="R20" s="10"/>
      <c r="S20" s="10"/>
      <c r="T20" s="60"/>
      <c r="U20" s="10"/>
      <c r="V20" s="67" t="s">
        <v>87</v>
      </c>
      <c r="W20" s="6">
        <v>0.35</v>
      </c>
      <c r="X20" s="6">
        <f t="shared" ref="X20:X38" si="0">SUM(W20)*D20</f>
        <v>12.25</v>
      </c>
    </row>
    <row r="21" spans="1:25" ht="18" customHeight="1" x14ac:dyDescent="0.3">
      <c r="A21" s="1">
        <v>5</v>
      </c>
      <c r="B21" s="99" t="s">
        <v>19</v>
      </c>
      <c r="C21" s="100"/>
      <c r="D21" s="15">
        <v>160</v>
      </c>
      <c r="E21" s="46" t="s">
        <v>7</v>
      </c>
      <c r="F21" s="14"/>
      <c r="G21" s="101"/>
      <c r="H21" s="102"/>
      <c r="I21" s="102"/>
      <c r="J21" s="103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0"/>
      <c r="U21" s="9"/>
      <c r="V21" s="8" t="s">
        <v>81</v>
      </c>
      <c r="W21" s="7">
        <v>0.3</v>
      </c>
      <c r="X21" s="6">
        <f t="shared" si="0"/>
        <v>48</v>
      </c>
    </row>
    <row r="22" spans="1:25" ht="18" customHeight="1" x14ac:dyDescent="0.3">
      <c r="A22" s="1">
        <v>6</v>
      </c>
      <c r="B22" s="99" t="s">
        <v>18</v>
      </c>
      <c r="C22" s="100"/>
      <c r="D22" s="15">
        <v>360</v>
      </c>
      <c r="E22" s="44" t="s">
        <v>7</v>
      </c>
      <c r="F22" s="14"/>
      <c r="G22" s="101"/>
      <c r="H22" s="102"/>
      <c r="I22" s="102"/>
      <c r="J22" s="103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0"/>
      <c r="U22" s="9"/>
      <c r="V22" s="8" t="s">
        <v>91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99" t="s">
        <v>17</v>
      </c>
      <c r="C23" s="100"/>
      <c r="D23" s="15">
        <v>278</v>
      </c>
      <c r="E23" s="12" t="s">
        <v>7</v>
      </c>
      <c r="F23" s="14"/>
      <c r="G23" s="101"/>
      <c r="H23" s="102"/>
      <c r="I23" s="102"/>
      <c r="J23" s="103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0"/>
      <c r="U23" s="9"/>
      <c r="V23" s="8">
        <f>SUM(F23:U23)</f>
        <v>9.0000000000000011E-3</v>
      </c>
      <c r="W23" s="7">
        <v>0.53</v>
      </c>
      <c r="X23" s="6">
        <f t="shared" si="0"/>
        <v>147.34</v>
      </c>
    </row>
    <row r="24" spans="1:25" ht="18" customHeight="1" x14ac:dyDescent="0.3">
      <c r="A24" s="1">
        <v>8</v>
      </c>
      <c r="B24" s="99" t="s">
        <v>64</v>
      </c>
      <c r="C24" s="100"/>
      <c r="D24" s="15">
        <v>39</v>
      </c>
      <c r="E24" s="12" t="s">
        <v>7</v>
      </c>
      <c r="F24" s="14"/>
      <c r="G24" s="101"/>
      <c r="H24" s="102"/>
      <c r="I24" s="102"/>
      <c r="J24" s="103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0"/>
      <c r="U24" s="9"/>
      <c r="V24" s="8" t="s">
        <v>82</v>
      </c>
      <c r="W24" s="7">
        <v>0.89</v>
      </c>
      <c r="X24" s="6">
        <f t="shared" si="0"/>
        <v>34.71</v>
      </c>
    </row>
    <row r="25" spans="1:25" ht="18" customHeight="1" x14ac:dyDescent="0.3">
      <c r="A25" s="1">
        <v>9</v>
      </c>
      <c r="B25" s="99" t="s">
        <v>66</v>
      </c>
      <c r="C25" s="100"/>
      <c r="D25" s="15">
        <v>110</v>
      </c>
      <c r="E25" s="48" t="s">
        <v>67</v>
      </c>
      <c r="F25" s="14"/>
      <c r="G25" s="101"/>
      <c r="H25" s="102"/>
      <c r="I25" s="102"/>
      <c r="J25" s="103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0"/>
      <c r="U25" s="9"/>
      <c r="V25" s="8" t="s">
        <v>92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99" t="s">
        <v>16</v>
      </c>
      <c r="C26" s="100"/>
      <c r="D26" s="15">
        <v>430</v>
      </c>
      <c r="E26" s="12" t="s">
        <v>7</v>
      </c>
      <c r="F26" s="14"/>
      <c r="G26" s="101"/>
      <c r="H26" s="102"/>
      <c r="I26" s="102"/>
      <c r="J26" s="103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0"/>
      <c r="U26" s="9"/>
      <c r="V26" s="70">
        <v>5.8000000000000003E-2</v>
      </c>
      <c r="W26" s="7">
        <v>3.42</v>
      </c>
      <c r="X26" s="6">
        <f t="shared" si="0"/>
        <v>1470.6</v>
      </c>
      <c r="Y26" s="34"/>
    </row>
    <row r="27" spans="1:25" ht="18" customHeight="1" x14ac:dyDescent="0.3">
      <c r="A27" s="1">
        <v>11</v>
      </c>
      <c r="B27" s="99" t="s">
        <v>15</v>
      </c>
      <c r="C27" s="100"/>
      <c r="D27" s="17">
        <v>72</v>
      </c>
      <c r="E27" s="12" t="s">
        <v>7</v>
      </c>
      <c r="F27" s="16">
        <v>3.0000000000000001E-3</v>
      </c>
      <c r="G27" s="101">
        <v>0.01</v>
      </c>
      <c r="H27" s="102"/>
      <c r="I27" s="102"/>
      <c r="J27" s="103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0"/>
      <c r="U27" s="9"/>
      <c r="V27" s="8">
        <f>SUM(F27:U27)</f>
        <v>3.5999999999999997E-2</v>
      </c>
      <c r="W27" s="7">
        <v>2.12</v>
      </c>
      <c r="X27" s="6">
        <f t="shared" si="0"/>
        <v>152.64000000000001</v>
      </c>
    </row>
    <row r="28" spans="1:25" ht="18" customHeight="1" x14ac:dyDescent="0.3">
      <c r="A28" s="1">
        <v>12</v>
      </c>
      <c r="B28" s="99" t="s">
        <v>55</v>
      </c>
      <c r="C28" s="100"/>
      <c r="D28" s="15">
        <v>65</v>
      </c>
      <c r="E28" s="12" t="s">
        <v>7</v>
      </c>
      <c r="F28" s="14"/>
      <c r="G28" s="101"/>
      <c r="H28" s="102"/>
      <c r="I28" s="102"/>
      <c r="J28" s="103"/>
      <c r="K28" s="10"/>
      <c r="L28" s="10"/>
      <c r="M28" s="10"/>
      <c r="N28" s="10"/>
      <c r="O28" s="10"/>
      <c r="P28" s="10">
        <v>1.0999999999999999E-2</v>
      </c>
      <c r="Q28" s="10"/>
      <c r="R28" s="10"/>
      <c r="S28" s="10"/>
      <c r="T28" s="60"/>
      <c r="U28" s="9"/>
      <c r="V28" s="8" t="s">
        <v>88</v>
      </c>
      <c r="W28" s="7">
        <v>0.65</v>
      </c>
      <c r="X28" s="6">
        <f t="shared" si="0"/>
        <v>42.25</v>
      </c>
    </row>
    <row r="29" spans="1:25" ht="18" customHeight="1" x14ac:dyDescent="0.3">
      <c r="A29" s="1">
        <v>13</v>
      </c>
      <c r="B29" s="80" t="s">
        <v>8</v>
      </c>
      <c r="C29" s="81"/>
      <c r="D29" s="15">
        <v>46</v>
      </c>
      <c r="E29" s="85" t="s">
        <v>7</v>
      </c>
      <c r="F29" s="14">
        <v>0.02</v>
      </c>
      <c r="G29" s="82"/>
      <c r="H29" s="83"/>
      <c r="I29" s="83"/>
      <c r="J29" s="84"/>
      <c r="K29" s="10"/>
      <c r="L29" s="10"/>
      <c r="M29" s="10"/>
      <c r="N29" s="10"/>
      <c r="O29" s="10"/>
      <c r="P29" s="10"/>
      <c r="Q29" s="10"/>
      <c r="R29" s="10"/>
      <c r="S29" s="10"/>
      <c r="T29" s="76"/>
      <c r="U29" s="76"/>
      <c r="V29" s="8" t="s">
        <v>72</v>
      </c>
      <c r="W29" s="7">
        <v>1.18</v>
      </c>
      <c r="X29" s="6">
        <f t="shared" si="0"/>
        <v>54.279999999999994</v>
      </c>
    </row>
    <row r="30" spans="1:25" ht="18" customHeight="1" x14ac:dyDescent="0.3">
      <c r="A30" s="1">
        <v>14</v>
      </c>
      <c r="B30" s="99" t="s">
        <v>14</v>
      </c>
      <c r="C30" s="100"/>
      <c r="D30" s="15">
        <v>49</v>
      </c>
      <c r="E30" s="12" t="s">
        <v>7</v>
      </c>
      <c r="F30" s="14"/>
      <c r="G30" s="101"/>
      <c r="H30" s="102"/>
      <c r="I30" s="102"/>
      <c r="J30" s="103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0"/>
      <c r="U30" s="9"/>
      <c r="V30" s="8" t="s">
        <v>93</v>
      </c>
      <c r="W30" s="7">
        <v>4.9000000000000004</v>
      </c>
      <c r="X30" s="6">
        <f t="shared" si="0"/>
        <v>240.10000000000002</v>
      </c>
    </row>
    <row r="31" spans="1:25" ht="18" customHeight="1" x14ac:dyDescent="0.3">
      <c r="A31" s="1">
        <v>15</v>
      </c>
      <c r="B31" s="43" t="s">
        <v>61</v>
      </c>
      <c r="C31" s="38"/>
      <c r="D31" s="15">
        <v>34</v>
      </c>
      <c r="E31" s="37" t="s">
        <v>7</v>
      </c>
      <c r="F31" s="14"/>
      <c r="G31" s="39"/>
      <c r="H31" s="40"/>
      <c r="I31" s="40"/>
      <c r="J31" s="41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0"/>
      <c r="U31" s="42"/>
      <c r="V31" s="8" t="s">
        <v>73</v>
      </c>
      <c r="W31" s="7">
        <v>2.1800000000000002</v>
      </c>
      <c r="X31" s="6">
        <f t="shared" si="0"/>
        <v>74.12</v>
      </c>
    </row>
    <row r="32" spans="1:25" ht="18" customHeight="1" x14ac:dyDescent="0.3">
      <c r="A32" s="1">
        <v>16</v>
      </c>
      <c r="B32" s="99" t="s">
        <v>13</v>
      </c>
      <c r="C32" s="100"/>
      <c r="D32" s="15">
        <v>88</v>
      </c>
      <c r="E32" s="12" t="s">
        <v>12</v>
      </c>
      <c r="F32" s="89">
        <v>4.4999999999999998E-2</v>
      </c>
      <c r="G32" s="101"/>
      <c r="H32" s="102"/>
      <c r="I32" s="102"/>
      <c r="J32" s="103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0"/>
      <c r="U32" s="9"/>
      <c r="V32" s="8" t="s">
        <v>83</v>
      </c>
      <c r="W32" s="7">
        <v>3</v>
      </c>
      <c r="X32" s="6">
        <f t="shared" si="0"/>
        <v>264</v>
      </c>
    </row>
    <row r="33" spans="1:24" ht="18" customHeight="1" x14ac:dyDescent="0.3">
      <c r="A33" s="1">
        <v>17</v>
      </c>
      <c r="B33" s="99" t="s">
        <v>11</v>
      </c>
      <c r="C33" s="100"/>
      <c r="D33" s="15">
        <v>12</v>
      </c>
      <c r="E33" s="45" t="s">
        <v>63</v>
      </c>
      <c r="F33" s="14"/>
      <c r="G33" s="101"/>
      <c r="H33" s="102"/>
      <c r="I33" s="102"/>
      <c r="J33" s="103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0"/>
      <c r="U33" s="9"/>
      <c r="V33" s="8">
        <f t="shared" ref="V33:V37" si="1">SUM(F33:U33)</f>
        <v>5.0000000000000001E-3</v>
      </c>
      <c r="W33" s="7">
        <v>8</v>
      </c>
      <c r="X33" s="6">
        <f t="shared" si="0"/>
        <v>96</v>
      </c>
    </row>
    <row r="34" spans="1:24" ht="18" customHeight="1" x14ac:dyDescent="0.3">
      <c r="A34" s="1">
        <v>18</v>
      </c>
      <c r="B34" s="92" t="s">
        <v>74</v>
      </c>
      <c r="C34" s="93"/>
      <c r="D34" s="13">
        <v>155</v>
      </c>
      <c r="E34" s="12" t="s">
        <v>7</v>
      </c>
      <c r="F34" s="11"/>
      <c r="G34" s="94"/>
      <c r="H34" s="95"/>
      <c r="I34" s="95"/>
      <c r="J34" s="96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0"/>
      <c r="U34" s="9"/>
      <c r="V34" s="8" t="s">
        <v>94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92" t="s">
        <v>10</v>
      </c>
      <c r="C35" s="93"/>
      <c r="D35" s="13">
        <v>820</v>
      </c>
      <c r="E35" s="12" t="s">
        <v>7</v>
      </c>
      <c r="F35" s="11"/>
      <c r="G35" s="94">
        <v>2.0000000000000001E-4</v>
      </c>
      <c r="H35" s="95"/>
      <c r="I35" s="95"/>
      <c r="J35" s="96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0"/>
      <c r="U35" s="9"/>
      <c r="V35" s="8" t="s">
        <v>86</v>
      </c>
      <c r="W35" s="47">
        <v>2.4E-2</v>
      </c>
      <c r="X35" s="6">
        <f t="shared" si="0"/>
        <v>19.68</v>
      </c>
    </row>
    <row r="36" spans="1:24" ht="18" customHeight="1" x14ac:dyDescent="0.3">
      <c r="A36" s="1">
        <v>20</v>
      </c>
      <c r="B36" s="74" t="s">
        <v>77</v>
      </c>
      <c r="C36" s="75"/>
      <c r="D36" s="13">
        <v>145</v>
      </c>
      <c r="E36" s="85" t="s">
        <v>7</v>
      </c>
      <c r="F36" s="78"/>
      <c r="G36" s="76"/>
      <c r="H36" s="77"/>
      <c r="I36" s="77"/>
      <c r="J36" s="78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6"/>
      <c r="U36" s="76"/>
      <c r="V36" s="8" t="s">
        <v>81</v>
      </c>
      <c r="W36" s="7">
        <v>0.3</v>
      </c>
      <c r="X36" s="6">
        <f t="shared" si="0"/>
        <v>43.5</v>
      </c>
    </row>
    <row r="37" spans="1:24" ht="18" customHeight="1" x14ac:dyDescent="0.3">
      <c r="A37" s="1">
        <v>21</v>
      </c>
      <c r="B37" s="92" t="s">
        <v>62</v>
      </c>
      <c r="C37" s="93"/>
      <c r="D37" s="13">
        <v>450</v>
      </c>
      <c r="E37" s="12" t="s">
        <v>7</v>
      </c>
      <c r="F37" s="11"/>
      <c r="G37" s="94"/>
      <c r="H37" s="95"/>
      <c r="I37" s="95"/>
      <c r="J37" s="96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0"/>
      <c r="U37" s="9"/>
      <c r="V37" s="8">
        <f t="shared" si="1"/>
        <v>2.0000000000000001E-4</v>
      </c>
      <c r="W37" s="47">
        <v>1.2E-2</v>
      </c>
      <c r="X37" s="6">
        <f t="shared" si="0"/>
        <v>5.4</v>
      </c>
    </row>
    <row r="38" spans="1:24" ht="18" customHeight="1" x14ac:dyDescent="0.3">
      <c r="A38" s="1">
        <v>22</v>
      </c>
      <c r="B38" s="92" t="s">
        <v>9</v>
      </c>
      <c r="C38" s="93"/>
      <c r="D38" s="13">
        <v>20</v>
      </c>
      <c r="E38" s="12" t="s">
        <v>7</v>
      </c>
      <c r="F38" s="11"/>
      <c r="G38" s="94"/>
      <c r="H38" s="95"/>
      <c r="I38" s="95"/>
      <c r="J38" s="96"/>
      <c r="K38" s="10"/>
      <c r="L38" s="10"/>
      <c r="M38" s="10"/>
      <c r="N38" s="10"/>
      <c r="O38" s="10"/>
      <c r="P38" s="10"/>
      <c r="Q38" s="10"/>
      <c r="R38" s="10"/>
      <c r="S38" s="10"/>
      <c r="T38" s="60">
        <v>5.0000000000000001E-3</v>
      </c>
      <c r="U38" s="9"/>
      <c r="V38" s="8" t="s">
        <v>81</v>
      </c>
      <c r="W38" s="7">
        <v>0.3</v>
      </c>
      <c r="X38" s="6">
        <f t="shared" si="0"/>
        <v>6</v>
      </c>
    </row>
    <row r="39" spans="1:24" ht="18" customHeight="1" thickBot="1" x14ac:dyDescent="0.35">
      <c r="B39" s="55"/>
      <c r="C39" s="56"/>
      <c r="D39" s="13"/>
      <c r="E39" s="54"/>
      <c r="F39" s="59"/>
      <c r="G39" s="57"/>
      <c r="H39" s="58"/>
      <c r="I39" s="58"/>
      <c r="J39" s="59"/>
      <c r="K39" s="10"/>
      <c r="L39" s="10"/>
      <c r="M39" s="10"/>
      <c r="N39" s="10"/>
      <c r="O39" s="10"/>
      <c r="P39" s="10"/>
      <c r="Q39" s="10"/>
      <c r="R39" s="10"/>
      <c r="S39" s="10"/>
      <c r="T39" s="60"/>
      <c r="U39" s="57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97">
        <f>X17+X18+X19+X20+X21+X22+X23+X24+X25+X26+X27+X28+X29+X30+X31+X32+X33+X34+X35+X36+X37+X38+X39</f>
        <v>3725.27</v>
      </c>
      <c r="W40" s="97"/>
      <c r="X40" s="98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1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90"/>
      <c r="C44" s="90"/>
      <c r="D44" s="91"/>
      <c r="E44" s="91"/>
      <c r="F44" s="91"/>
      <c r="G44" s="91"/>
      <c r="H44" s="91"/>
      <c r="I44" s="91"/>
      <c r="J44" s="91"/>
      <c r="K44" s="91"/>
      <c r="L44" s="71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G1:O1"/>
    <mergeCell ref="C2:D2"/>
    <mergeCell ref="E2:F2"/>
    <mergeCell ref="G2:J2"/>
    <mergeCell ref="K2:O2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W12:W14"/>
    <mergeCell ref="X12:X14"/>
    <mergeCell ref="G14:J14"/>
    <mergeCell ref="S13:U13"/>
    <mergeCell ref="M13:R13"/>
    <mergeCell ref="F13:K13"/>
    <mergeCell ref="V12:V14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V40:X40"/>
    <mergeCell ref="B42:C42"/>
    <mergeCell ref="D42:F42"/>
    <mergeCell ref="G42:K42"/>
    <mergeCell ref="R42:T42"/>
    <mergeCell ref="U42:V42"/>
    <mergeCell ref="B44:C44"/>
    <mergeCell ref="D44:F44"/>
    <mergeCell ref="G44:K44"/>
    <mergeCell ref="R44:T44"/>
    <mergeCell ref="U44:V44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2026-05-06T07:07:46Z</cp:lastPrinted>
  <dcterms:created xsi:type="dcterms:W3CDTF">2022-11-11T08:20:43Z</dcterms:created>
  <dcterms:modified xsi:type="dcterms:W3CDTF">2026-05-07T06:53:02Z</dcterms:modified>
</cp:coreProperties>
</file>