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T18" i="1"/>
  <c r="V18" i="1"/>
  <c r="V19" i="1"/>
  <c r="V20" i="1"/>
  <c r="V22" i="1"/>
  <c r="V23" i="1"/>
  <c r="V24" i="1"/>
  <c r="V27" i="1"/>
  <c r="T28" i="1"/>
  <c r="V28" i="1"/>
  <c r="V29" i="1"/>
  <c r="T30" i="1"/>
  <c r="V30" i="1"/>
  <c r="V31" i="1"/>
  <c r="T32" i="1"/>
  <c r="V32" i="1"/>
  <c r="T33" i="1"/>
  <c r="V33" i="1"/>
  <c r="T35" i="1"/>
  <c r="V35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<sst xmlns="http://schemas.openxmlformats.org/spreadsheetml/2006/main" count="119" uniqueCount="93">
  <si>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</si>
  <si>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</si>
  <si>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</si>
  <si>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</si>
  <si>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</si>
  <si>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</si>
  <si>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</si>
  <si>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</si>
  <si>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</si>
  <si>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</si>
  <si>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</si>
  <si>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</si>
  <si>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</si>
  <si>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</si>
  <si>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</si>
  <si>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</si>
  <si>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</si>
  <si>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</si>
  <si>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</si>
  <si>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</si>
  <si>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</si>
  <si>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</si>
  <si>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</si>
  <si>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</si>
  <si>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</si>
  <si>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</si>
  <si>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</si>
  <si>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</si>
  <si>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</si>
  <si>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</si>
  <si>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</si>
  <si>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</si>
  <si>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</si>
  <si>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</si>
  <si>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</si>
  <si>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</si>
  <si>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</si>
  <si>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</si>
  <si>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</si>
  <si>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</si>
  <si>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</si>
  <si>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</si>
  <si>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</si>
  <si>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</si>
  <si>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</si>
  <si>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</si>
  <si>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</si>
  <si>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</si>
  <si>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</si>
  <si>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</si>
  <si>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</si>
  <si>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</si>
  <si>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</si>
  <si>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</si>
  <si>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</si>
  <si>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</si>
  <si>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</si>
  <si>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</si>
  <si>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</si>
  <si>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</si>
  <si>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</si>
  <si>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</si>
  <si>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</si>
  <si>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</si>
  <si>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</si>
  <si>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</si>
  <si>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</si>
  <si>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</si>
  <si>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</si>
  <si>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</si>
  <si>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</si>
  <si>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</si>
  <si>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</si>
  <si>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</si>
  <si>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</si>
  <si>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</si>
  <si>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</si>
  <si>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</si>
  <si>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</si>
  <si>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Повидло</t>
  </si>
  <si>
    <t>Рогалики с повидлом</t>
  </si>
  <si>
    <t>0,005</t>
  </si>
  <si>
    <t>0,003</t>
  </si>
  <si>
    <t>№ 16</t>
  </si>
  <si>
    <t>28.05.2026г</t>
  </si>
  <si>
    <t>0,0018</t>
  </si>
  <si>
    <t>0,013</t>
  </si>
  <si>
    <t>0,039</t>
  </si>
  <si>
    <t>0,0909</t>
  </si>
  <si>
    <t>0,032</t>
  </si>
  <si>
    <t>0,0025</t>
  </si>
  <si>
    <t>0,028</t>
  </si>
  <si>
    <t>0,045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</si>
</sst>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15" zoomScale="70" zoomScaleNormal="70" workbookViewId="0">
      <selection activeCell="Z30" sqref="Z30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112" t="s">
        <v>75</v>
      </c>
      <c r="F1" s="112"/>
      <c r="G1" s="112"/>
      <c r="H1" s="112"/>
      <c r="I1" s="112"/>
      <c r="J1" s="112"/>
      <c r="K1" s="112"/>
      <c r="L1" s="112"/>
      <c r="M1" s="63" t="s">
        <v>83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112" t="s">
        <v>64</v>
      </c>
      <c r="D2" s="112"/>
      <c r="E2" s="145" t="s">
        <v>67</v>
      </c>
      <c r="F2" s="145"/>
      <c r="G2" s="112" t="s">
        <v>63</v>
      </c>
      <c r="H2" s="112"/>
      <c r="I2" s="112"/>
      <c r="J2" s="112"/>
      <c r="K2" s="112" t="s">
        <v>62</v>
      </c>
      <c r="L2" s="112"/>
      <c r="M2" s="3" t="s">
        <v>71</v>
      </c>
      <c r="N2" s="112" t="s">
        <v>61</v>
      </c>
      <c r="O2" s="112"/>
      <c r="P2" s="4"/>
      <c r="Q2" s="4"/>
      <c r="R2" s="112" t="s">
        <v>1</v>
      </c>
      <c r="S2" s="112"/>
      <c r="T2" s="133" t="s">
        <v>60</v>
      </c>
      <c r="U2" s="133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84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112" t="s">
        <v>59</v>
      </c>
      <c r="T4" s="112"/>
      <c r="U4" s="3"/>
      <c r="V4" s="3"/>
    </row>
    <row r="5" spans="2:24" ht="15" customHeight="1" x14ac:dyDescent="0.25">
      <c r="B5" s="148" t="s">
        <v>58</v>
      </c>
      <c r="C5" s="101"/>
      <c r="D5" s="121" t="s">
        <v>57</v>
      </c>
      <c r="E5" s="118"/>
      <c r="F5" s="121" t="s">
        <v>56</v>
      </c>
      <c r="G5" s="135"/>
      <c r="H5" s="135"/>
      <c r="I5" s="135"/>
      <c r="J5" s="135"/>
      <c r="K5" s="121" t="s">
        <v>55</v>
      </c>
      <c r="L5" s="135" t="s">
        <v>54</v>
      </c>
      <c r="M5" s="118"/>
      <c r="N5" s="121" t="s">
        <v>53</v>
      </c>
      <c r="O5" s="118"/>
      <c r="P5" s="8"/>
      <c r="Q5" s="8"/>
      <c r="R5" s="3"/>
      <c r="S5" s="134" t="s">
        <v>52</v>
      </c>
      <c r="T5" s="134"/>
      <c r="U5" s="3"/>
      <c r="V5" s="3"/>
    </row>
    <row r="6" spans="2:24" ht="21" x14ac:dyDescent="0.25">
      <c r="B6" s="149"/>
      <c r="C6" s="150"/>
      <c r="D6" s="122"/>
      <c r="E6" s="119"/>
      <c r="F6" s="122"/>
      <c r="G6" s="136"/>
      <c r="H6" s="136"/>
      <c r="I6" s="136"/>
      <c r="J6" s="136"/>
      <c r="K6" s="122"/>
      <c r="L6" s="136"/>
      <c r="M6" s="119"/>
      <c r="N6" s="122"/>
      <c r="O6" s="119"/>
      <c r="P6" s="8"/>
      <c r="Q6" s="8"/>
      <c r="R6" s="3"/>
      <c r="S6" s="134">
        <v>504202</v>
      </c>
      <c r="T6" s="134"/>
      <c r="U6" s="3"/>
      <c r="V6" s="3"/>
    </row>
    <row r="7" spans="2:24" ht="27.75" customHeight="1" thickBot="1" x14ac:dyDescent="0.3">
      <c r="B7" s="151"/>
      <c r="C7" s="124"/>
      <c r="D7" s="122"/>
      <c r="E7" s="119"/>
      <c r="F7" s="122"/>
      <c r="G7" s="136"/>
      <c r="H7" s="136"/>
      <c r="I7" s="136"/>
      <c r="J7" s="136"/>
      <c r="K7" s="122"/>
      <c r="L7" s="136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23"/>
      <c r="E8" s="120"/>
      <c r="F8" s="123"/>
      <c r="G8" s="137"/>
      <c r="H8" s="137"/>
      <c r="I8" s="137"/>
      <c r="J8" s="137"/>
      <c r="K8" s="123"/>
      <c r="L8" s="137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46"/>
      <c r="C9" s="147"/>
      <c r="D9" s="138">
        <v>65</v>
      </c>
      <c r="E9" s="139"/>
      <c r="F9" s="152">
        <v>115</v>
      </c>
      <c r="G9" s="153"/>
      <c r="H9" s="153"/>
      <c r="I9" s="153"/>
      <c r="J9" s="153"/>
      <c r="K9" s="11">
        <f>SUM(F9)*D9</f>
        <v>7475</v>
      </c>
      <c r="L9" s="113">
        <f>SUM(T40)/N9</f>
        <v>75.258311688311679</v>
      </c>
      <c r="M9" s="114"/>
      <c r="N9" s="98">
        <v>77</v>
      </c>
      <c r="O9" s="100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8" t="s">
        <v>49</v>
      </c>
      <c r="E10" s="99"/>
      <c r="F10" s="99"/>
      <c r="G10" s="99"/>
      <c r="H10" s="99"/>
      <c r="I10" s="99"/>
      <c r="J10" s="99"/>
      <c r="K10" s="99"/>
      <c r="L10" s="100"/>
      <c r="M10" s="113">
        <f>L9*N9</f>
        <v>5794.8899999999994</v>
      </c>
      <c r="N10" s="113"/>
      <c r="O10" s="11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48</v>
      </c>
      <c r="C12" s="118"/>
      <c r="D12" s="118" t="s">
        <v>47</v>
      </c>
      <c r="E12" s="104" t="s">
        <v>46</v>
      </c>
      <c r="F12" s="98" t="s">
        <v>45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95" t="s">
        <v>44</v>
      </c>
      <c r="U12" s="104" t="s">
        <v>43</v>
      </c>
      <c r="V12" s="89" t="s">
        <v>42</v>
      </c>
    </row>
    <row r="13" spans="2:24" ht="17.25" customHeight="1" thickBot="1" x14ac:dyDescent="0.3">
      <c r="B13" s="122"/>
      <c r="C13" s="119"/>
      <c r="D13" s="119"/>
      <c r="E13" s="105"/>
      <c r="F13" s="98" t="s">
        <v>41</v>
      </c>
      <c r="G13" s="99"/>
      <c r="H13" s="99"/>
      <c r="I13" s="99"/>
      <c r="J13" s="99"/>
      <c r="K13" s="100"/>
      <c r="L13" s="99" t="s">
        <v>78</v>
      </c>
      <c r="M13" s="99"/>
      <c r="N13" s="99"/>
      <c r="O13" s="99"/>
      <c r="P13" s="99"/>
      <c r="Q13" s="98" t="s">
        <v>40</v>
      </c>
      <c r="R13" s="99"/>
      <c r="S13" s="100"/>
      <c r="T13" s="96"/>
      <c r="U13" s="105"/>
      <c r="V13" s="90"/>
      <c r="X13" s="1" t="s">
        <v>70</v>
      </c>
    </row>
    <row r="14" spans="2:24" ht="105.75" thickBot="1" x14ac:dyDescent="0.3">
      <c r="B14" s="122"/>
      <c r="C14" s="119"/>
      <c r="D14" s="119"/>
      <c r="E14" s="105"/>
      <c r="F14" s="12" t="s">
        <v>39</v>
      </c>
      <c r="G14" s="127" t="s">
        <v>66</v>
      </c>
      <c r="H14" s="127"/>
      <c r="I14" s="127"/>
      <c r="J14" s="127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80</v>
      </c>
      <c r="R14" s="59" t="s">
        <v>72</v>
      </c>
      <c r="S14" s="14" t="s">
        <v>11</v>
      </c>
      <c r="T14" s="96"/>
      <c r="U14" s="105"/>
      <c r="V14" s="90"/>
    </row>
    <row r="15" spans="2:24" ht="15.75" customHeight="1" thickBot="1" x14ac:dyDescent="0.3">
      <c r="B15" s="123"/>
      <c r="C15" s="120"/>
      <c r="D15" s="120"/>
      <c r="E15" s="106"/>
      <c r="F15" s="17"/>
      <c r="G15" s="128"/>
      <c r="H15" s="128"/>
      <c r="I15" s="128"/>
      <c r="J15" s="128"/>
      <c r="K15" s="18"/>
      <c r="L15" s="83"/>
      <c r="M15" s="83"/>
      <c r="N15" s="83"/>
      <c r="O15" s="18"/>
      <c r="P15" s="18"/>
      <c r="Q15" s="18"/>
      <c r="R15" s="18"/>
      <c r="S15" s="18"/>
      <c r="T15" s="97"/>
      <c r="U15" s="106"/>
      <c r="V15" s="91"/>
    </row>
    <row r="16" spans="2:24" ht="21" x14ac:dyDescent="0.25">
      <c r="B16" s="129" t="s">
        <v>35</v>
      </c>
      <c r="C16" s="130"/>
      <c r="D16" s="19"/>
      <c r="E16" s="20"/>
      <c r="F16" s="21">
        <f>N9</f>
        <v>77</v>
      </c>
      <c r="G16" s="101">
        <f>SUM(N9)</f>
        <v>77</v>
      </c>
      <c r="H16" s="102"/>
      <c r="I16" s="102"/>
      <c r="J16" s="103"/>
      <c r="K16" s="22">
        <f>SUM(N9)</f>
        <v>77</v>
      </c>
      <c r="L16" s="22">
        <v>77</v>
      </c>
      <c r="M16" s="22">
        <v>77</v>
      </c>
      <c r="N16" s="22">
        <v>77</v>
      </c>
      <c r="O16" s="22">
        <v>77</v>
      </c>
      <c r="P16" s="22">
        <v>77</v>
      </c>
      <c r="Q16" s="22">
        <v>77</v>
      </c>
      <c r="R16" s="22">
        <v>77</v>
      </c>
      <c r="S16" s="22">
        <v>77</v>
      </c>
      <c r="T16" s="23"/>
      <c r="U16" s="20"/>
      <c r="V16" s="24"/>
    </row>
    <row r="17" spans="1:22" ht="24.75" customHeight="1" thickBot="1" x14ac:dyDescent="0.3">
      <c r="B17" s="131" t="s">
        <v>34</v>
      </c>
      <c r="C17" s="132"/>
      <c r="D17" s="25"/>
      <c r="E17" s="26" t="s">
        <v>33</v>
      </c>
      <c r="F17" s="27">
        <v>200</v>
      </c>
      <c r="G17" s="124">
        <v>200</v>
      </c>
      <c r="H17" s="125"/>
      <c r="I17" s="125"/>
      <c r="J17" s="126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31</v>
      </c>
      <c r="C18" s="117"/>
      <c r="D18" s="31">
        <v>160</v>
      </c>
      <c r="E18" s="32" t="s">
        <v>8</v>
      </c>
      <c r="F18" s="33"/>
      <c r="G18" s="92"/>
      <c r="H18" s="93"/>
      <c r="I18" s="93"/>
      <c r="J18" s="94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" si="0">SUM(F18:S18)</f>
        <v>8.0000000000000002E-3</v>
      </c>
      <c r="U18" s="36">
        <v>0.62</v>
      </c>
      <c r="V18" s="37">
        <f>SUM(U18)*D18</f>
        <v>99.2</v>
      </c>
    </row>
    <row r="19" spans="1:22" ht="21" x14ac:dyDescent="0.35">
      <c r="A19" s="1">
        <v>2</v>
      </c>
      <c r="B19" s="116" t="s">
        <v>30</v>
      </c>
      <c r="C19" s="117"/>
      <c r="D19" s="31">
        <v>35</v>
      </c>
      <c r="E19" s="32" t="s">
        <v>8</v>
      </c>
      <c r="F19" s="33"/>
      <c r="G19" s="92"/>
      <c r="H19" s="93"/>
      <c r="I19" s="93"/>
      <c r="J19" s="94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 t="s">
        <v>81</v>
      </c>
      <c r="U19" s="36">
        <v>0.39</v>
      </c>
      <c r="V19" s="37">
        <f>SUM(U19)*D19</f>
        <v>13.65</v>
      </c>
    </row>
    <row r="20" spans="1:22" ht="21" x14ac:dyDescent="0.35">
      <c r="A20" s="1">
        <v>3</v>
      </c>
      <c r="B20" s="116" t="s">
        <v>29</v>
      </c>
      <c r="C20" s="117"/>
      <c r="D20" s="31">
        <v>39</v>
      </c>
      <c r="E20" s="32" t="s">
        <v>8</v>
      </c>
      <c r="F20" s="33"/>
      <c r="G20" s="92"/>
      <c r="H20" s="93"/>
      <c r="I20" s="93"/>
      <c r="J20" s="94"/>
      <c r="K20" s="34"/>
      <c r="L20" s="34"/>
      <c r="M20" s="34">
        <v>0.02</v>
      </c>
      <c r="N20" s="34"/>
      <c r="O20" s="34"/>
      <c r="P20" s="34"/>
      <c r="Q20" s="34"/>
      <c r="R20" s="34"/>
      <c r="S20" s="34"/>
      <c r="T20" s="35" t="s">
        <v>91</v>
      </c>
      <c r="U20" s="36">
        <v>2.16</v>
      </c>
      <c r="V20" s="37">
        <f>SUM(U20)*D20</f>
        <v>84.240000000000009</v>
      </c>
    </row>
    <row r="21" spans="1:22" ht="21" x14ac:dyDescent="0.35">
      <c r="A21" s="1">
        <v>4</v>
      </c>
      <c r="B21" s="116" t="s">
        <v>28</v>
      </c>
      <c r="C21" s="117"/>
      <c r="D21" s="31">
        <v>40</v>
      </c>
      <c r="E21" s="32" t="s">
        <v>8</v>
      </c>
      <c r="F21" s="33"/>
      <c r="G21" s="92"/>
      <c r="H21" s="93"/>
      <c r="I21" s="93"/>
      <c r="J21" s="94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 t="s">
        <v>92</v>
      </c>
      <c r="U21" s="36">
        <v>3.47</v>
      </c>
      <c r="V21" s="37">
        <f>D21*U21</f>
        <v>138.80000000000001</v>
      </c>
    </row>
    <row r="22" spans="1:22" ht="21" x14ac:dyDescent="0.35">
      <c r="A22" s="1">
        <v>5</v>
      </c>
      <c r="B22" s="116" t="s">
        <v>27</v>
      </c>
      <c r="C22" s="117"/>
      <c r="D22" s="31">
        <v>40</v>
      </c>
      <c r="E22" s="32" t="s">
        <v>8</v>
      </c>
      <c r="F22" s="33"/>
      <c r="G22" s="92"/>
      <c r="H22" s="93"/>
      <c r="I22" s="93"/>
      <c r="J22" s="94"/>
      <c r="K22" s="34"/>
      <c r="L22" s="34"/>
      <c r="M22" s="34">
        <v>3.0000000000000001E-3</v>
      </c>
      <c r="N22" s="34"/>
      <c r="O22" s="34"/>
      <c r="P22" s="34"/>
      <c r="Q22" s="34"/>
      <c r="R22" s="34"/>
      <c r="S22" s="34"/>
      <c r="T22" s="35" t="s">
        <v>82</v>
      </c>
      <c r="U22" s="36">
        <v>0.23</v>
      </c>
      <c r="V22" s="37">
        <f>SUM(U22)*D22</f>
        <v>9.2000000000000011</v>
      </c>
    </row>
    <row r="23" spans="1:22" ht="21" x14ac:dyDescent="0.35">
      <c r="A23" s="1">
        <v>6</v>
      </c>
      <c r="B23" s="116" t="s">
        <v>26</v>
      </c>
      <c r="C23" s="117"/>
      <c r="D23" s="31">
        <v>278</v>
      </c>
      <c r="E23" s="32" t="s">
        <v>8</v>
      </c>
      <c r="F23" s="33"/>
      <c r="G23" s="92"/>
      <c r="H23" s="93"/>
      <c r="I23" s="93"/>
      <c r="J23" s="94"/>
      <c r="K23" s="34"/>
      <c r="L23" s="34"/>
      <c r="M23" s="34">
        <v>5.0000000000000001E-3</v>
      </c>
      <c r="N23" s="34"/>
      <c r="O23" s="34"/>
      <c r="P23" s="34"/>
      <c r="Q23" s="34"/>
      <c r="R23" s="34"/>
      <c r="S23" s="34"/>
      <c r="T23" s="35" t="s">
        <v>81</v>
      </c>
      <c r="U23" s="36">
        <v>0.39</v>
      </c>
      <c r="V23" s="37">
        <f>SUM(U23)*D23</f>
        <v>108.42</v>
      </c>
    </row>
    <row r="24" spans="1:22" ht="21" x14ac:dyDescent="0.35">
      <c r="A24" s="1">
        <v>7</v>
      </c>
      <c r="B24" s="116" t="s">
        <v>25</v>
      </c>
      <c r="C24" s="117"/>
      <c r="D24" s="31">
        <v>360</v>
      </c>
      <c r="E24" s="32" t="s">
        <v>8</v>
      </c>
      <c r="F24" s="33"/>
      <c r="G24" s="92"/>
      <c r="H24" s="93"/>
      <c r="I24" s="93"/>
      <c r="J24" s="94"/>
      <c r="K24" s="34"/>
      <c r="L24" s="34"/>
      <c r="M24" s="34">
        <v>2E-3</v>
      </c>
      <c r="N24" s="34"/>
      <c r="O24" s="34"/>
      <c r="P24" s="34"/>
      <c r="Q24" s="34"/>
      <c r="R24" s="34"/>
      <c r="S24" s="34"/>
      <c r="T24" s="35" t="s">
        <v>85</v>
      </c>
      <c r="U24" s="36">
        <v>0.14000000000000001</v>
      </c>
      <c r="V24" s="37">
        <f>SUM(U24)*D24</f>
        <v>50.400000000000006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110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0.01</v>
      </c>
      <c r="N25" s="34"/>
      <c r="O25" s="34"/>
      <c r="P25" s="34"/>
      <c r="Q25" s="34"/>
      <c r="R25" s="34"/>
      <c r="S25" s="34"/>
      <c r="T25" s="35" t="s">
        <v>86</v>
      </c>
      <c r="U25" s="36">
        <v>1</v>
      </c>
      <c r="V25" s="37">
        <f>D25*U25</f>
        <v>110</v>
      </c>
    </row>
    <row r="26" spans="1:22" ht="21" x14ac:dyDescent="0.35">
      <c r="A26" s="1">
        <v>9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3</v>
      </c>
      <c r="V26" s="37">
        <f t="shared" ref="V26:V39" si="1">SUM(U26)*D26</f>
        <v>465</v>
      </c>
    </row>
    <row r="27" spans="1:22" ht="21" x14ac:dyDescent="0.35">
      <c r="A27" s="1">
        <v>10</v>
      </c>
      <c r="B27" s="116" t="s">
        <v>21</v>
      </c>
      <c r="C27" s="117"/>
      <c r="D27" s="31">
        <v>750</v>
      </c>
      <c r="E27" s="32" t="s">
        <v>8</v>
      </c>
      <c r="F27" s="33"/>
      <c r="G27" s="92"/>
      <c r="H27" s="93"/>
      <c r="I27" s="93"/>
      <c r="J27" s="94"/>
      <c r="K27" s="34"/>
      <c r="L27" s="34"/>
      <c r="M27" s="34"/>
      <c r="N27" s="34">
        <v>5.7000000000000002E-2</v>
      </c>
      <c r="O27" s="34"/>
      <c r="P27" s="34"/>
      <c r="Q27" s="34"/>
      <c r="R27" s="34"/>
      <c r="S27" s="34"/>
      <c r="T27" s="74">
        <v>5.7000000000000002E-2</v>
      </c>
      <c r="U27" s="36">
        <v>4.3899999999999997</v>
      </c>
      <c r="V27" s="37">
        <f t="shared" si="1"/>
        <v>3292.4999999999995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1.54</v>
      </c>
      <c r="V28" s="37">
        <f t="shared" si="1"/>
        <v>87.78</v>
      </c>
    </row>
    <row r="29" spans="1:22" ht="21" x14ac:dyDescent="0.35">
      <c r="A29" s="1">
        <v>12</v>
      </c>
      <c r="B29" s="116" t="s">
        <v>19</v>
      </c>
      <c r="C29" s="117"/>
      <c r="D29" s="45">
        <v>49</v>
      </c>
      <c r="E29" s="32" t="s">
        <v>8</v>
      </c>
      <c r="F29" s="46"/>
      <c r="G29" s="92"/>
      <c r="H29" s="93"/>
      <c r="I29" s="93"/>
      <c r="J29" s="94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 t="s">
        <v>88</v>
      </c>
      <c r="U29" s="36">
        <v>7</v>
      </c>
      <c r="V29" s="37">
        <f t="shared" si="1"/>
        <v>343</v>
      </c>
    </row>
    <row r="30" spans="1:22" ht="21" x14ac:dyDescent="0.35">
      <c r="A30" s="1">
        <v>13</v>
      </c>
      <c r="B30" s="116" t="s">
        <v>18</v>
      </c>
      <c r="C30" s="117"/>
      <c r="D30" s="31">
        <v>10</v>
      </c>
      <c r="E30" s="61" t="s">
        <v>74</v>
      </c>
      <c r="F30" s="33"/>
      <c r="G30" s="92"/>
      <c r="H30" s="93"/>
      <c r="I30" s="93"/>
      <c r="J30" s="94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13</v>
      </c>
      <c r="V30" s="37">
        <f t="shared" si="1"/>
        <v>130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5.5E-2</v>
      </c>
      <c r="U31" s="36">
        <v>4</v>
      </c>
      <c r="V31" s="37">
        <f t="shared" si="1"/>
        <v>352</v>
      </c>
    </row>
    <row r="32" spans="1:22" ht="21" x14ac:dyDescent="0.35">
      <c r="A32" s="1">
        <v>15</v>
      </c>
      <c r="B32" s="116" t="s">
        <v>15</v>
      </c>
      <c r="C32" s="117"/>
      <c r="D32" s="31">
        <v>65</v>
      </c>
      <c r="E32" s="32" t="s">
        <v>8</v>
      </c>
      <c r="F32" s="33"/>
      <c r="G32" s="92"/>
      <c r="H32" s="93"/>
      <c r="I32" s="93"/>
      <c r="J32" s="94"/>
      <c r="K32" s="34"/>
      <c r="L32" s="34"/>
      <c r="M32" s="34"/>
      <c r="N32" s="34"/>
      <c r="O32" s="34">
        <v>1.4999999999999999E-2</v>
      </c>
      <c r="P32" s="34"/>
      <c r="Q32" s="34"/>
      <c r="R32" s="34"/>
      <c r="S32" s="34"/>
      <c r="T32" s="35">
        <f t="shared" ref="T32:T39" si="2">SUM(F32:S32)</f>
        <v>1.4999999999999999E-2</v>
      </c>
      <c r="U32" s="36">
        <v>1.1599999999999999</v>
      </c>
      <c r="V32" s="37">
        <f t="shared" si="1"/>
        <v>75.399999999999991</v>
      </c>
    </row>
    <row r="33" spans="1:22" ht="21" x14ac:dyDescent="0.35">
      <c r="A33" s="1">
        <v>16</v>
      </c>
      <c r="B33" s="116" t="s">
        <v>14</v>
      </c>
      <c r="C33" s="117"/>
      <c r="D33" s="31">
        <v>72</v>
      </c>
      <c r="E33" s="32" t="s">
        <v>8</v>
      </c>
      <c r="F33" s="33">
        <v>3.0000000000000001E-3</v>
      </c>
      <c r="G33" s="92">
        <v>0.01</v>
      </c>
      <c r="H33" s="93"/>
      <c r="I33" s="93"/>
      <c r="J33" s="9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2.77</v>
      </c>
      <c r="V33" s="37">
        <f t="shared" si="1"/>
        <v>199.44</v>
      </c>
    </row>
    <row r="34" spans="1:22" ht="21" x14ac:dyDescent="0.35">
      <c r="A34" s="1">
        <v>17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89</v>
      </c>
      <c r="U34" s="36">
        <v>2.46</v>
      </c>
      <c r="V34" s="37">
        <f t="shared" si="1"/>
        <v>83.64</v>
      </c>
    </row>
    <row r="35" spans="1:22" s="2" customFormat="1" ht="21" x14ac:dyDescent="0.35">
      <c r="A35" s="1">
        <v>18</v>
      </c>
      <c r="B35" s="140" t="s">
        <v>12</v>
      </c>
      <c r="C35" s="141"/>
      <c r="D35" s="47">
        <v>450</v>
      </c>
      <c r="E35" s="38" t="s">
        <v>8</v>
      </c>
      <c r="F35" s="49"/>
      <c r="G35" s="142"/>
      <c r="H35" s="143"/>
      <c r="I35" s="143"/>
      <c r="J35" s="144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1.4999999999999999E-2</v>
      </c>
      <c r="V35" s="37">
        <f t="shared" si="1"/>
        <v>6.75</v>
      </c>
    </row>
    <row r="36" spans="1:22" ht="21" x14ac:dyDescent="0.35">
      <c r="A36" s="1">
        <v>19</v>
      </c>
      <c r="B36" s="107" t="s">
        <v>11</v>
      </c>
      <c r="C36" s="108"/>
      <c r="D36" s="47">
        <v>20</v>
      </c>
      <c r="E36" s="32" t="s">
        <v>8</v>
      </c>
      <c r="F36" s="48"/>
      <c r="G36" s="109"/>
      <c r="H36" s="110"/>
      <c r="I36" s="110"/>
      <c r="J36" s="111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 t="s">
        <v>81</v>
      </c>
      <c r="U36" s="62">
        <v>0.39</v>
      </c>
      <c r="V36" s="37">
        <f t="shared" si="1"/>
        <v>7.8000000000000007</v>
      </c>
    </row>
    <row r="37" spans="1:22" ht="21" x14ac:dyDescent="0.35">
      <c r="A37" s="1">
        <v>20</v>
      </c>
      <c r="B37" s="107" t="s">
        <v>10</v>
      </c>
      <c r="C37" s="108"/>
      <c r="D37" s="51">
        <v>55</v>
      </c>
      <c r="E37" s="52" t="s">
        <v>8</v>
      </c>
      <c r="F37" s="53">
        <v>0.02</v>
      </c>
      <c r="G37" s="109"/>
      <c r="H37" s="110"/>
      <c r="I37" s="110"/>
      <c r="J37" s="111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1.54</v>
      </c>
      <c r="V37" s="37">
        <f t="shared" si="1"/>
        <v>84.7</v>
      </c>
    </row>
    <row r="38" spans="1:22" ht="21" x14ac:dyDescent="0.35">
      <c r="A38" s="1">
        <v>21</v>
      </c>
      <c r="B38" s="84" t="s">
        <v>79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5.0000000000000001E-3</v>
      </c>
      <c r="R38" s="54"/>
      <c r="S38" s="55"/>
      <c r="T38" s="35" t="s">
        <v>90</v>
      </c>
      <c r="U38" s="36">
        <v>0.19</v>
      </c>
      <c r="V38" s="37">
        <f t="shared" si="1"/>
        <v>27.55</v>
      </c>
    </row>
    <row r="39" spans="1:22" ht="21.75" thickBot="1" x14ac:dyDescent="0.4">
      <c r="A39" s="1">
        <v>22</v>
      </c>
      <c r="B39" s="107" t="s">
        <v>9</v>
      </c>
      <c r="C39" s="108"/>
      <c r="D39" s="51">
        <v>820</v>
      </c>
      <c r="E39" s="52" t="s">
        <v>8</v>
      </c>
      <c r="F39" s="53"/>
      <c r="G39" s="109">
        <v>2.0000000000000001E-4</v>
      </c>
      <c r="H39" s="110"/>
      <c r="I39" s="110"/>
      <c r="J39" s="111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3.1E-2</v>
      </c>
      <c r="V39" s="37">
        <f t="shared" si="1"/>
        <v>25.419999999999998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3">
        <f>V18+V19+V20+V21+V22+V23+V24+V25+V26+V27+V28+V29+V30+V31+V32+V33+V34+V35+V36+V37+V38+V39</f>
        <v>5794.8899999999994</v>
      </c>
      <c r="U40" s="113"/>
      <c r="V40" s="11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112" t="s">
        <v>6</v>
      </c>
      <c r="C42" s="112"/>
      <c r="D42" s="112" t="s">
        <v>3</v>
      </c>
      <c r="E42" s="112"/>
      <c r="F42" s="112"/>
      <c r="G42" s="112" t="s">
        <v>5</v>
      </c>
      <c r="H42" s="112"/>
      <c r="I42" s="112"/>
      <c r="J42" s="112"/>
      <c r="K42" s="112"/>
      <c r="L42" s="3"/>
      <c r="M42" s="3"/>
      <c r="N42" s="3" t="s">
        <v>4</v>
      </c>
      <c r="O42" s="112" t="s">
        <v>1</v>
      </c>
      <c r="P42" s="112"/>
      <c r="Q42" s="112"/>
      <c r="R42" s="112"/>
      <c r="S42" s="112" t="s">
        <v>76</v>
      </c>
      <c r="T42" s="11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15"/>
      <c r="C44" s="115"/>
      <c r="D44" s="112"/>
      <c r="E44" s="112"/>
      <c r="F44" s="112"/>
      <c r="G44" s="112"/>
      <c r="H44" s="112"/>
      <c r="I44" s="112"/>
      <c r="J44" s="112"/>
      <c r="K44" s="112"/>
      <c r="L44" s="3"/>
      <c r="M44" s="3"/>
      <c r="N44" s="58" t="s">
        <v>2</v>
      </c>
      <c r="O44" s="112" t="s">
        <v>1</v>
      </c>
      <c r="P44" s="112"/>
      <c r="Q44" s="112"/>
      <c r="R44" s="112"/>
      <c r="S44" s="112" t="s">
        <v>0</v>
      </c>
      <c r="T44" s="11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  <mergeCell ref="B35:C35"/>
    <mergeCell ref="B36:C36"/>
    <mergeCell ref="B37:C37"/>
    <mergeCell ref="G35:J35"/>
    <mergeCell ref="G36:J36"/>
    <mergeCell ref="M10:O10"/>
    <mergeCell ref="L9:M9"/>
    <mergeCell ref="L5:M8"/>
    <mergeCell ref="D10:L10"/>
    <mergeCell ref="D9:E9"/>
    <mergeCell ref="F5:J8"/>
    <mergeCell ref="N9:O9"/>
    <mergeCell ref="T2:U2"/>
    <mergeCell ref="R2:S2"/>
    <mergeCell ref="S5:T5"/>
    <mergeCell ref="S6:T6"/>
    <mergeCell ref="N5:O8"/>
    <mergeCell ref="S4:T4"/>
    <mergeCell ref="N2:O2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</mergeCells>
  <pageMargins left="0.7" right="0.7" top="0.75" bottom="0.75" header="0.3" footer="0.3"/>
  <pageSetup paperSize="9" scale="4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2026-05-25T12:13:30Z</cp:lastPrinted>
  <dcterms:created xsi:type="dcterms:W3CDTF">2022-11-11T08:19:14Z</dcterms:created>
  <dcterms:modified xsi:type="dcterms:W3CDTF">2026-05-25T12:13:31Z</dcterms:modified>
</cp:coreProperties>
</file>