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20055" windowHeight="909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38" i="1" l="1"/>
  <c r="V36" i="1" l="1"/>
  <c r="V23" i="1" l="1"/>
  <c r="T33" i="1" l="1"/>
  <c r="V26" i="1" l="1"/>
  <c r="V25" i="1" l="1"/>
  <c r="V37" i="1"/>
  <c r="T37" i="1"/>
  <c r="V35" i="1"/>
  <c r="V34" i="1"/>
  <c r="V33" i="1"/>
  <c r="V32" i="1"/>
  <c r="V31" i="1"/>
  <c r="V30" i="1"/>
  <c r="T30" i="1"/>
  <c r="V29" i="1"/>
  <c r="T29" i="1"/>
  <c r="V28" i="1"/>
  <c r="V27" i="1"/>
  <c r="T27" i="1"/>
  <c r="V24" i="1"/>
  <c r="T24" i="1"/>
  <c r="V22" i="1"/>
  <c r="T22" i="1"/>
  <c r="V21" i="1"/>
  <c r="V20" i="1"/>
  <c r="V19" i="1"/>
  <c r="V18" i="1"/>
  <c r="T18" i="1"/>
  <c r="K16" i="1"/>
  <c r="G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<sst xmlns="http://schemas.openxmlformats.org/spreadsheetml/2006/main" count="116" uniqueCount="90">
  <si>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</si>
  <si>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</si>
  <si>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</si>
  <si>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</si>
  <si>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</si>
  <si>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</si>
  <si>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</si>
  <si>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</si>
  <si>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</si>
  <si>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</si>
  <si>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</si>
  <si>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</si>
  <si>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</si>
  <si>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</si>
  <si>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</si>
  <si>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</si>
  <si>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</si>
  <si>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</si>
  <si>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</si>
  <si>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</si>
  <si>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</si>
  <si>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</si>
  <si>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</si>
  <si>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</si>
  <si>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</si>
  <si>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</si>
  <si>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</si>
  <si>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</si>
  <si>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</si>
  <si>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</si>
  <si>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</si>
  <si>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</si>
  <si>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</si>
  <si>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</si>
  <si>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</si>
  <si>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</si>
  <si>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</si>
  <si>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</si>
  <si>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</si>
  <si>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</si>
  <si>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</si>
  <si>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</si>
  <si>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</si>
  <si>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</si>
  <si>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</si>
  <si>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</si>
  <si>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</si>
  <si>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</si>
  <si>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</si>
  <si>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</si>
  <si>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</si>
  <si>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</si>
  <si>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</si>
  <si>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</si>
  <si>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</si>
  <si>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</si>
  <si>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</si>
  <si>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</si>
  <si>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</si>
  <si>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</si>
  <si>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</si>
  <si>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</si>
  <si>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</si>
  <si>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</si>
  <si>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</si>
  <si>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</si>
  <si>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</si>
  <si>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</si>
  <si>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</si>
  <si>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</si>
  <si>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</si>
  <si>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</si>
  <si>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</si>
  <si>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Печенье</t>
  </si>
  <si>
    <t>0,0002</t>
  </si>
  <si>
    <t>Пирожки с повидлом</t>
  </si>
  <si>
    <t>Повидло</t>
  </si>
  <si>
    <t>0,005</t>
  </si>
  <si>
    <t>0,035</t>
  </si>
  <si>
    <t>0,006</t>
  </si>
  <si>
    <t>0,008</t>
  </si>
  <si>
    <t>0,06</t>
  </si>
  <si>
    <t>0,05</t>
  </si>
  <si>
    <t>0,0004</t>
  </si>
  <si>
    <t>0,03</t>
  </si>
  <si>
    <t>0,00459</t>
  </si>
  <si>
    <t>0,0246</t>
  </si>
  <si>
    <t>0,0688</t>
  </si>
  <si>
    <t>№ 11</t>
  </si>
  <si>
    <t>16.06.2026г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</si>
</sst>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75" zoomScaleNormal="75" workbookViewId="0">
      <selection activeCell="X22" sqref="X22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85" t="s">
        <v>59</v>
      </c>
      <c r="H1" s="85"/>
      <c r="I1" s="85"/>
      <c r="J1" s="85"/>
      <c r="K1" s="85"/>
      <c r="L1" s="85"/>
      <c r="M1" s="85"/>
      <c r="N1" s="74" t="s">
        <v>88</v>
      </c>
      <c r="O1" s="64"/>
    </row>
    <row r="2" spans="2:22" ht="15" customHeight="1" x14ac:dyDescent="0.3">
      <c r="B2" s="1" t="s">
        <v>58</v>
      </c>
      <c r="C2" s="86" t="s">
        <v>1</v>
      </c>
      <c r="D2" s="86"/>
      <c r="E2" s="87" t="s">
        <v>55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N2" s="71"/>
      <c r="P2" s="86" t="s">
        <v>4</v>
      </c>
      <c r="Q2" s="86"/>
      <c r="R2" s="86" t="s">
        <v>5</v>
      </c>
      <c r="S2" s="86"/>
      <c r="T2" s="88" t="s">
        <v>6</v>
      </c>
      <c r="U2" s="88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89</v>
      </c>
      <c r="G4" s="2"/>
      <c r="H4" s="5"/>
      <c r="I4" s="2"/>
      <c r="J4" s="5"/>
      <c r="K4" s="57" t="s">
        <v>66</v>
      </c>
      <c r="L4" s="1" t="s">
        <v>60</v>
      </c>
      <c r="S4" s="86" t="s">
        <v>7</v>
      </c>
      <c r="T4" s="86"/>
    </row>
    <row r="5" spans="2:22" ht="15" customHeight="1" x14ac:dyDescent="0.25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101"/>
      <c r="O5" s="96"/>
      <c r="P5" s="95" t="s">
        <v>13</v>
      </c>
      <c r="Q5" s="96"/>
      <c r="S5" s="104" t="s">
        <v>14</v>
      </c>
      <c r="T5" s="104"/>
    </row>
    <row r="6" spans="2:22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102"/>
      <c r="O6" s="98"/>
      <c r="P6" s="97"/>
      <c r="Q6" s="98"/>
      <c r="S6" s="104">
        <v>504202</v>
      </c>
      <c r="T6" s="104"/>
    </row>
    <row r="7" spans="2:22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102"/>
      <c r="O7" s="98"/>
      <c r="P7" s="97"/>
      <c r="Q7" s="98"/>
    </row>
    <row r="8" spans="2:22" ht="63" customHeight="1" thickBot="1" x14ac:dyDescent="0.3">
      <c r="B8" s="7" t="s">
        <v>15</v>
      </c>
      <c r="C8" s="8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3"/>
      <c r="O8" s="100"/>
      <c r="P8" s="99"/>
      <c r="Q8" s="100"/>
    </row>
    <row r="9" spans="2:22" ht="24" customHeight="1" thickBot="1" x14ac:dyDescent="0.3">
      <c r="B9" s="115"/>
      <c r="C9" s="116"/>
      <c r="D9" s="117">
        <v>65</v>
      </c>
      <c r="E9" s="118"/>
      <c r="F9" s="119">
        <v>115</v>
      </c>
      <c r="G9" s="120"/>
      <c r="H9" s="120"/>
      <c r="I9" s="120"/>
      <c r="J9" s="120"/>
      <c r="K9" s="121">
        <f>SUM(F9)*D9</f>
        <v>7475</v>
      </c>
      <c r="L9" s="111"/>
      <c r="M9" s="110">
        <f>SUM(T40)/P9</f>
        <v>56.219333333333338</v>
      </c>
      <c r="N9" s="110"/>
      <c r="O9" s="111"/>
      <c r="P9" s="105">
        <v>45</v>
      </c>
      <c r="Q9" s="106"/>
    </row>
    <row r="10" spans="2:22" ht="24.75" customHeight="1" thickBot="1" x14ac:dyDescent="0.3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72"/>
      <c r="O10" s="110">
        <f>M9*P9</f>
        <v>2529.8700000000003</v>
      </c>
      <c r="P10" s="110"/>
      <c r="Q10" s="111"/>
    </row>
    <row r="11" spans="2:22" ht="19.5" thickBot="1" x14ac:dyDescent="0.3"/>
    <row r="12" spans="2:22" ht="21" customHeight="1" thickBot="1" x14ac:dyDescent="0.3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9"/>
      <c r="T12" s="122" t="s">
        <v>22</v>
      </c>
      <c r="U12" s="112" t="s">
        <v>23</v>
      </c>
      <c r="V12" s="125" t="s">
        <v>24</v>
      </c>
    </row>
    <row r="13" spans="2:22" ht="17.25" customHeight="1" thickBot="1" x14ac:dyDescent="0.3">
      <c r="B13" s="97"/>
      <c r="C13" s="98"/>
      <c r="D13" s="98"/>
      <c r="E13" s="113"/>
      <c r="F13" s="107" t="s">
        <v>25</v>
      </c>
      <c r="G13" s="108"/>
      <c r="H13" s="108"/>
      <c r="I13" s="108"/>
      <c r="J13" s="108"/>
      <c r="K13" s="108"/>
      <c r="L13" s="107" t="s">
        <v>26</v>
      </c>
      <c r="M13" s="108"/>
      <c r="N13" s="108"/>
      <c r="O13" s="108"/>
      <c r="P13" s="109"/>
      <c r="Q13" s="107" t="s">
        <v>27</v>
      </c>
      <c r="R13" s="108"/>
      <c r="S13" s="109"/>
      <c r="T13" s="123"/>
      <c r="U13" s="113"/>
      <c r="V13" s="126"/>
    </row>
    <row r="14" spans="2:22" ht="110.25" customHeight="1" thickBot="1" x14ac:dyDescent="0.3">
      <c r="B14" s="97"/>
      <c r="C14" s="98"/>
      <c r="D14" s="98"/>
      <c r="E14" s="113"/>
      <c r="F14" s="9" t="s">
        <v>28</v>
      </c>
      <c r="G14" s="128" t="s">
        <v>56</v>
      </c>
      <c r="H14" s="128"/>
      <c r="I14" s="128"/>
      <c r="J14" s="128"/>
      <c r="K14" s="59" t="s">
        <v>29</v>
      </c>
      <c r="L14" s="76" t="s">
        <v>73</v>
      </c>
      <c r="M14" s="76" t="s">
        <v>61</v>
      </c>
      <c r="N14" s="76" t="s">
        <v>71</v>
      </c>
      <c r="O14" s="59" t="s">
        <v>62</v>
      </c>
      <c r="P14" s="10" t="s">
        <v>29</v>
      </c>
      <c r="Q14" s="59" t="s">
        <v>75</v>
      </c>
      <c r="R14" s="10" t="s">
        <v>30</v>
      </c>
      <c r="S14" s="11" t="s">
        <v>31</v>
      </c>
      <c r="T14" s="123"/>
      <c r="U14" s="113"/>
      <c r="V14" s="126"/>
    </row>
    <row r="15" spans="2:22" ht="15.75" customHeight="1" thickBot="1" x14ac:dyDescent="0.3">
      <c r="B15" s="99"/>
      <c r="C15" s="100"/>
      <c r="D15" s="100"/>
      <c r="E15" s="114"/>
      <c r="F15" s="12"/>
      <c r="G15" s="129"/>
      <c r="H15" s="129"/>
      <c r="I15" s="129"/>
      <c r="J15" s="129"/>
      <c r="K15" s="13"/>
      <c r="L15" s="77"/>
      <c r="M15" s="77"/>
      <c r="N15" s="77"/>
      <c r="O15" s="13"/>
      <c r="P15" s="13"/>
      <c r="Q15" s="13"/>
      <c r="R15" s="13"/>
      <c r="S15" s="14"/>
      <c r="T15" s="124"/>
      <c r="U15" s="114"/>
      <c r="V15" s="127"/>
    </row>
    <row r="16" spans="2:22" x14ac:dyDescent="0.25">
      <c r="B16" s="130" t="s">
        <v>32</v>
      </c>
      <c r="C16" s="131"/>
      <c r="D16" s="15"/>
      <c r="E16" s="16"/>
      <c r="F16" s="17">
        <v>45</v>
      </c>
      <c r="G16" s="90">
        <f>SUM(P9)</f>
        <v>45</v>
      </c>
      <c r="H16" s="132"/>
      <c r="I16" s="132"/>
      <c r="J16" s="133"/>
      <c r="K16" s="18">
        <f>SUM(P9)</f>
        <v>45</v>
      </c>
      <c r="L16" s="78">
        <v>45</v>
      </c>
      <c r="M16" s="18">
        <v>45</v>
      </c>
      <c r="N16" s="18">
        <v>45</v>
      </c>
      <c r="O16" s="18">
        <v>45</v>
      </c>
      <c r="P16" s="18">
        <v>45</v>
      </c>
      <c r="Q16" s="18">
        <v>45</v>
      </c>
      <c r="R16" s="18">
        <v>45</v>
      </c>
      <c r="S16" s="19">
        <v>45</v>
      </c>
      <c r="T16" s="20"/>
      <c r="U16" s="16"/>
      <c r="V16" s="21"/>
    </row>
    <row r="17" spans="1:22" ht="19.5" thickBot="1" x14ac:dyDescent="0.3">
      <c r="B17" s="134" t="s">
        <v>33</v>
      </c>
      <c r="C17" s="135"/>
      <c r="D17" s="22"/>
      <c r="E17" s="23" t="s">
        <v>34</v>
      </c>
      <c r="F17" s="12">
        <v>200</v>
      </c>
      <c r="G17" s="129">
        <v>200</v>
      </c>
      <c r="H17" s="129"/>
      <c r="I17" s="129"/>
      <c r="J17" s="129"/>
      <c r="K17" s="13">
        <v>30</v>
      </c>
      <c r="L17" s="77">
        <v>33</v>
      </c>
      <c r="M17" s="77">
        <v>200</v>
      </c>
      <c r="N17" s="77" t="s">
        <v>65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36" t="s">
        <v>35</v>
      </c>
      <c r="C18" s="137"/>
      <c r="D18" s="28">
        <v>40</v>
      </c>
      <c r="E18" s="29" t="s">
        <v>36</v>
      </c>
      <c r="F18" s="30"/>
      <c r="G18" s="138"/>
      <c r="H18" s="139"/>
      <c r="I18" s="139"/>
      <c r="J18" s="140"/>
      <c r="K18" s="31"/>
      <c r="L18" s="70"/>
      <c r="M18" s="31">
        <v>4.4999999999999998E-2</v>
      </c>
      <c r="N18" s="31"/>
      <c r="O18" s="31"/>
      <c r="P18" s="31"/>
      <c r="Q18" s="31"/>
      <c r="R18" s="31"/>
      <c r="S18" s="32"/>
      <c r="T18" s="33">
        <f>SUM(F18:S18)</f>
        <v>4.4999999999999998E-2</v>
      </c>
      <c r="U18" s="34">
        <v>2.0299999999999998</v>
      </c>
      <c r="V18" s="35">
        <f t="shared" ref="V18:V38" si="0">SUM(U18)*D18</f>
        <v>81.199999999999989</v>
      </c>
    </row>
    <row r="19" spans="1:22" x14ac:dyDescent="0.3">
      <c r="A19" s="1">
        <v>2</v>
      </c>
      <c r="B19" s="141" t="s">
        <v>63</v>
      </c>
      <c r="C19" s="142"/>
      <c r="D19" s="36">
        <v>52</v>
      </c>
      <c r="E19" s="37" t="s">
        <v>36</v>
      </c>
      <c r="F19" s="38"/>
      <c r="G19" s="143"/>
      <c r="H19" s="144"/>
      <c r="I19" s="144"/>
      <c r="J19" s="145"/>
      <c r="K19" s="39"/>
      <c r="L19" s="79"/>
      <c r="M19" s="39">
        <v>3.5000000000000003E-2</v>
      </c>
      <c r="N19" s="39"/>
      <c r="O19" s="39"/>
      <c r="P19" s="39"/>
      <c r="Q19" s="39"/>
      <c r="R19" s="39"/>
      <c r="S19" s="40"/>
      <c r="T19" s="41" t="s">
        <v>78</v>
      </c>
      <c r="U19" s="42">
        <v>1.58</v>
      </c>
      <c r="V19" s="43">
        <f t="shared" si="0"/>
        <v>82.16</v>
      </c>
    </row>
    <row r="20" spans="1:22" x14ac:dyDescent="0.3">
      <c r="A20" s="1">
        <v>3</v>
      </c>
      <c r="B20" s="141" t="s">
        <v>37</v>
      </c>
      <c r="C20" s="142"/>
      <c r="D20" s="36">
        <v>40</v>
      </c>
      <c r="E20" s="37" t="s">
        <v>36</v>
      </c>
      <c r="F20" s="38"/>
      <c r="G20" s="143"/>
      <c r="H20" s="144"/>
      <c r="I20" s="144"/>
      <c r="J20" s="145"/>
      <c r="K20" s="39"/>
      <c r="L20" s="79"/>
      <c r="M20" s="39">
        <v>3.0000000000000001E-3</v>
      </c>
      <c r="N20" s="39">
        <v>3.0000000000000001E-3</v>
      </c>
      <c r="O20" s="39"/>
      <c r="P20" s="39"/>
      <c r="Q20" s="39"/>
      <c r="R20" s="39"/>
      <c r="S20" s="40"/>
      <c r="T20" s="41" t="s">
        <v>79</v>
      </c>
      <c r="U20" s="42">
        <v>0.27</v>
      </c>
      <c r="V20" s="43">
        <f t="shared" si="0"/>
        <v>10.8</v>
      </c>
    </row>
    <row r="21" spans="1:22" x14ac:dyDescent="0.3">
      <c r="A21" s="1">
        <v>4</v>
      </c>
      <c r="B21" s="141" t="s">
        <v>38</v>
      </c>
      <c r="C21" s="142"/>
      <c r="D21" s="36">
        <v>360</v>
      </c>
      <c r="E21" s="60" t="s">
        <v>36</v>
      </c>
      <c r="F21" s="38"/>
      <c r="G21" s="143"/>
      <c r="H21" s="144"/>
      <c r="I21" s="144"/>
      <c r="J21" s="145"/>
      <c r="K21" s="39"/>
      <c r="L21" s="79"/>
      <c r="M21" s="39">
        <v>2E-3</v>
      </c>
      <c r="N21" s="39">
        <v>2E-3</v>
      </c>
      <c r="O21" s="39"/>
      <c r="P21" s="39"/>
      <c r="Q21" s="39"/>
      <c r="R21" s="39"/>
      <c r="S21" s="40"/>
      <c r="T21" s="41" t="s">
        <v>85</v>
      </c>
      <c r="U21" s="42">
        <v>0.14000000000000001</v>
      </c>
      <c r="V21" s="43">
        <f t="shared" si="0"/>
        <v>50.400000000000006</v>
      </c>
    </row>
    <row r="22" spans="1:22" x14ac:dyDescent="0.3">
      <c r="A22" s="1">
        <v>5</v>
      </c>
      <c r="B22" s="141" t="s">
        <v>39</v>
      </c>
      <c r="C22" s="142"/>
      <c r="D22" s="36">
        <v>278</v>
      </c>
      <c r="E22" s="37" t="s">
        <v>36</v>
      </c>
      <c r="F22" s="38"/>
      <c r="G22" s="143"/>
      <c r="H22" s="144"/>
      <c r="I22" s="144"/>
      <c r="J22" s="145"/>
      <c r="K22" s="39"/>
      <c r="L22" s="79"/>
      <c r="M22" s="39">
        <v>3.0000000000000001E-3</v>
      </c>
      <c r="N22" s="39"/>
      <c r="O22" s="39"/>
      <c r="P22" s="39"/>
      <c r="Q22" s="39"/>
      <c r="R22" s="39"/>
      <c r="S22" s="40"/>
      <c r="T22" s="41">
        <f t="shared" ref="T22:T37" si="1">SUM(F22:S22)</f>
        <v>3.0000000000000001E-3</v>
      </c>
      <c r="U22" s="42">
        <v>0.14000000000000001</v>
      </c>
      <c r="V22" s="43">
        <f t="shared" si="0"/>
        <v>38.92</v>
      </c>
    </row>
    <row r="23" spans="1:22" x14ac:dyDescent="0.3">
      <c r="A23" s="1">
        <v>6</v>
      </c>
      <c r="B23" s="141" t="s">
        <v>40</v>
      </c>
      <c r="C23" s="142"/>
      <c r="D23" s="36">
        <v>160</v>
      </c>
      <c r="E23" s="63" t="s">
        <v>36</v>
      </c>
      <c r="F23" s="38"/>
      <c r="G23" s="143"/>
      <c r="H23" s="144"/>
      <c r="I23" s="144"/>
      <c r="J23" s="145"/>
      <c r="K23" s="39"/>
      <c r="L23" s="79"/>
      <c r="M23" s="39">
        <v>2E-3</v>
      </c>
      <c r="N23" s="39">
        <v>3.0000000000000001E-3</v>
      </c>
      <c r="O23" s="39"/>
      <c r="P23" s="39"/>
      <c r="Q23" s="39">
        <v>3.0000000000000001E-3</v>
      </c>
      <c r="R23" s="39"/>
      <c r="S23" s="40"/>
      <c r="T23" s="41" t="s">
        <v>80</v>
      </c>
      <c r="U23" s="42">
        <v>0.36</v>
      </c>
      <c r="V23" s="43">
        <f t="shared" si="0"/>
        <v>57.599999999999994</v>
      </c>
    </row>
    <row r="24" spans="1:22" x14ac:dyDescent="0.3">
      <c r="A24" s="1">
        <v>7</v>
      </c>
      <c r="B24" s="141" t="s">
        <v>42</v>
      </c>
      <c r="C24" s="142"/>
      <c r="D24" s="36">
        <v>40</v>
      </c>
      <c r="E24" s="37" t="s">
        <v>36</v>
      </c>
      <c r="F24" s="38"/>
      <c r="G24" s="143"/>
      <c r="H24" s="144"/>
      <c r="I24" s="144"/>
      <c r="J24" s="145"/>
      <c r="K24" s="39"/>
      <c r="L24" s="79"/>
      <c r="M24" s="39">
        <v>3.0000000000000001E-3</v>
      </c>
      <c r="N24" s="39">
        <v>3.0000000000000001E-3</v>
      </c>
      <c r="O24" s="39"/>
      <c r="P24" s="39"/>
      <c r="Q24" s="39"/>
      <c r="R24" s="39"/>
      <c r="S24" s="40"/>
      <c r="T24" s="41">
        <f>SUM(F24:S24)</f>
        <v>6.0000000000000001E-3</v>
      </c>
      <c r="U24" s="42">
        <v>0.27</v>
      </c>
      <c r="V24" s="43">
        <f t="shared" si="0"/>
        <v>10.8</v>
      </c>
    </row>
    <row r="25" spans="1:22" x14ac:dyDescent="0.3">
      <c r="A25" s="1">
        <v>8</v>
      </c>
      <c r="B25" s="65" t="s">
        <v>69</v>
      </c>
      <c r="C25" s="52"/>
      <c r="D25" s="36">
        <v>420</v>
      </c>
      <c r="E25" s="51" t="s">
        <v>36</v>
      </c>
      <c r="F25" s="38"/>
      <c r="G25" s="53"/>
      <c r="H25" s="54"/>
      <c r="I25" s="54"/>
      <c r="J25" s="55"/>
      <c r="K25" s="39"/>
      <c r="L25" s="79"/>
      <c r="M25" s="39"/>
      <c r="N25" s="39">
        <v>0.06</v>
      </c>
      <c r="O25" s="39"/>
      <c r="P25" s="39"/>
      <c r="Q25" s="39"/>
      <c r="R25" s="39"/>
      <c r="S25" s="56"/>
      <c r="T25" s="41" t="s">
        <v>81</v>
      </c>
      <c r="U25" s="42">
        <v>2.7</v>
      </c>
      <c r="V25" s="43">
        <f t="shared" si="0"/>
        <v>1134</v>
      </c>
    </row>
    <row r="26" spans="1:22" x14ac:dyDescent="0.3">
      <c r="A26" s="1">
        <v>9</v>
      </c>
      <c r="B26" s="66" t="s">
        <v>73</v>
      </c>
      <c r="C26" s="67"/>
      <c r="D26" s="28">
        <v>155</v>
      </c>
      <c r="E26" s="29" t="s">
        <v>36</v>
      </c>
      <c r="F26" s="30"/>
      <c r="G26" s="68"/>
      <c r="H26" s="69"/>
      <c r="I26" s="69"/>
      <c r="J26" s="70"/>
      <c r="K26" s="31"/>
      <c r="L26" s="70">
        <v>3.3000000000000002E-2</v>
      </c>
      <c r="M26" s="31"/>
      <c r="N26" s="31"/>
      <c r="O26" s="31"/>
      <c r="P26" s="31"/>
      <c r="Q26" s="31"/>
      <c r="R26" s="31"/>
      <c r="S26" s="32"/>
      <c r="T26" s="41" t="s">
        <v>86</v>
      </c>
      <c r="U26" s="34">
        <v>1.5</v>
      </c>
      <c r="V26" s="35">
        <f t="shared" si="0"/>
        <v>232.5</v>
      </c>
    </row>
    <row r="27" spans="1:22" ht="15.75" customHeight="1" x14ac:dyDescent="0.3">
      <c r="A27" s="1">
        <v>10</v>
      </c>
      <c r="B27" s="141" t="s">
        <v>43</v>
      </c>
      <c r="C27" s="142"/>
      <c r="D27" s="36">
        <v>34</v>
      </c>
      <c r="E27" s="37" t="s">
        <v>36</v>
      </c>
      <c r="F27" s="38"/>
      <c r="G27" s="143"/>
      <c r="H27" s="144"/>
      <c r="I27" s="144"/>
      <c r="J27" s="145"/>
      <c r="K27" s="39"/>
      <c r="L27" s="79"/>
      <c r="M27" s="39"/>
      <c r="N27" s="39">
        <v>2E-3</v>
      </c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1.67</v>
      </c>
      <c r="V27" s="43">
        <f t="shared" si="0"/>
        <v>56.78</v>
      </c>
    </row>
    <row r="28" spans="1:22" x14ac:dyDescent="0.3">
      <c r="A28" s="1">
        <v>11</v>
      </c>
      <c r="B28" s="141" t="s">
        <v>70</v>
      </c>
      <c r="C28" s="142"/>
      <c r="D28" s="44">
        <v>46</v>
      </c>
      <c r="E28" s="37" t="s">
        <v>36</v>
      </c>
      <c r="F28" s="45"/>
      <c r="G28" s="143"/>
      <c r="H28" s="144"/>
      <c r="I28" s="144"/>
      <c r="J28" s="145"/>
      <c r="K28" s="39"/>
      <c r="L28" s="79"/>
      <c r="M28" s="39"/>
      <c r="N28" s="39">
        <v>0.03</v>
      </c>
      <c r="O28" s="39"/>
      <c r="P28" s="39"/>
      <c r="Q28" s="39"/>
      <c r="R28" s="39"/>
      <c r="S28" s="40"/>
      <c r="T28" s="41" t="s">
        <v>84</v>
      </c>
      <c r="U28" s="42">
        <v>1.35</v>
      </c>
      <c r="V28" s="43">
        <f t="shared" si="0"/>
        <v>62.1</v>
      </c>
    </row>
    <row r="29" spans="1:22" x14ac:dyDescent="0.3">
      <c r="A29" s="1">
        <v>12</v>
      </c>
      <c r="B29" s="141" t="s">
        <v>64</v>
      </c>
      <c r="C29" s="142"/>
      <c r="D29" s="36">
        <v>100</v>
      </c>
      <c r="E29" s="37" t="s">
        <v>36</v>
      </c>
      <c r="F29" s="38"/>
      <c r="G29" s="143"/>
      <c r="H29" s="144"/>
      <c r="I29" s="144"/>
      <c r="J29" s="145"/>
      <c r="K29" s="39"/>
      <c r="L29" s="79"/>
      <c r="M29" s="39"/>
      <c r="N29" s="39"/>
      <c r="O29" s="39">
        <v>4.0000000000000001E-3</v>
      </c>
      <c r="P29" s="39"/>
      <c r="Q29" s="39"/>
      <c r="R29" s="39"/>
      <c r="S29" s="40"/>
      <c r="T29" s="41">
        <f t="shared" si="1"/>
        <v>4.0000000000000001E-3</v>
      </c>
      <c r="U29" s="42">
        <v>0.18</v>
      </c>
      <c r="V29" s="43">
        <f t="shared" si="0"/>
        <v>18</v>
      </c>
    </row>
    <row r="30" spans="1:22" x14ac:dyDescent="0.3">
      <c r="A30" s="1">
        <v>13</v>
      </c>
      <c r="B30" s="141" t="s">
        <v>44</v>
      </c>
      <c r="C30" s="142"/>
      <c r="D30" s="36">
        <v>75</v>
      </c>
      <c r="E30" s="37" t="s">
        <v>36</v>
      </c>
      <c r="F30" s="38"/>
      <c r="G30" s="143">
        <v>0.01</v>
      </c>
      <c r="H30" s="144"/>
      <c r="I30" s="144"/>
      <c r="J30" s="145"/>
      <c r="K30" s="39"/>
      <c r="L30" s="79"/>
      <c r="M30" s="39"/>
      <c r="N30" s="39"/>
      <c r="O30" s="39">
        <v>0.01</v>
      </c>
      <c r="P30" s="39"/>
      <c r="Q30" s="39">
        <v>3.0000000000000001E-3</v>
      </c>
      <c r="R30" s="39">
        <v>0.01</v>
      </c>
      <c r="S30" s="40"/>
      <c r="T30" s="41">
        <f t="shared" si="1"/>
        <v>3.3000000000000002E-2</v>
      </c>
      <c r="U30" s="42">
        <v>1.49</v>
      </c>
      <c r="V30" s="43">
        <f t="shared" si="0"/>
        <v>111.75</v>
      </c>
    </row>
    <row r="31" spans="1:22" x14ac:dyDescent="0.3">
      <c r="A31" s="1">
        <v>14</v>
      </c>
      <c r="B31" s="141" t="s">
        <v>29</v>
      </c>
      <c r="C31" s="142"/>
      <c r="D31" s="36">
        <v>49</v>
      </c>
      <c r="E31" s="37" t="s">
        <v>36</v>
      </c>
      <c r="F31" s="38"/>
      <c r="G31" s="143"/>
      <c r="H31" s="144"/>
      <c r="I31" s="144"/>
      <c r="J31" s="145"/>
      <c r="K31" s="39">
        <v>0.03</v>
      </c>
      <c r="L31" s="79"/>
      <c r="M31" s="39"/>
      <c r="N31" s="39">
        <v>0.01</v>
      </c>
      <c r="O31" s="39"/>
      <c r="P31" s="39">
        <v>0.05</v>
      </c>
      <c r="Q31" s="39"/>
      <c r="R31" s="39"/>
      <c r="S31" s="40"/>
      <c r="T31" s="41" t="s">
        <v>87</v>
      </c>
      <c r="U31" s="42">
        <v>4.9000000000000004</v>
      </c>
      <c r="V31" s="43">
        <f t="shared" si="0"/>
        <v>240.10000000000002</v>
      </c>
    </row>
    <row r="32" spans="1:22" x14ac:dyDescent="0.3">
      <c r="A32" s="1">
        <v>15</v>
      </c>
      <c r="B32" s="141" t="s">
        <v>45</v>
      </c>
      <c r="C32" s="142"/>
      <c r="D32" s="36">
        <v>88</v>
      </c>
      <c r="E32" s="37" t="s">
        <v>41</v>
      </c>
      <c r="F32" s="38">
        <v>0.04</v>
      </c>
      <c r="G32" s="143"/>
      <c r="H32" s="144"/>
      <c r="I32" s="144"/>
      <c r="J32" s="145"/>
      <c r="K32" s="39"/>
      <c r="L32" s="79"/>
      <c r="M32" s="39"/>
      <c r="N32" s="39"/>
      <c r="O32" s="39"/>
      <c r="P32" s="39"/>
      <c r="Q32" s="39">
        <v>0.01</v>
      </c>
      <c r="R32" s="39"/>
      <c r="S32" s="40"/>
      <c r="T32" s="41" t="s">
        <v>82</v>
      </c>
      <c r="U32" s="42">
        <v>2</v>
      </c>
      <c r="V32" s="43">
        <f t="shared" si="0"/>
        <v>176</v>
      </c>
    </row>
    <row r="33" spans="1:24" x14ac:dyDescent="0.3">
      <c r="A33" s="1">
        <v>16</v>
      </c>
      <c r="B33" s="141" t="s">
        <v>46</v>
      </c>
      <c r="C33" s="142"/>
      <c r="D33" s="36">
        <v>7</v>
      </c>
      <c r="E33" s="61" t="s">
        <v>67</v>
      </c>
      <c r="F33" s="38"/>
      <c r="G33" s="143"/>
      <c r="H33" s="144"/>
      <c r="I33" s="144"/>
      <c r="J33" s="145"/>
      <c r="K33" s="39"/>
      <c r="L33" s="79"/>
      <c r="M33" s="39"/>
      <c r="N33" s="39">
        <v>5.0000000000000001E-3</v>
      </c>
      <c r="O33" s="39"/>
      <c r="P33" s="39"/>
      <c r="Q33" s="39">
        <v>5.0000000000000001E-3</v>
      </c>
      <c r="R33" s="39"/>
      <c r="S33" s="40"/>
      <c r="T33" s="41">
        <f t="shared" si="1"/>
        <v>0.01</v>
      </c>
      <c r="U33" s="42">
        <v>8</v>
      </c>
      <c r="V33" s="43">
        <f t="shared" si="0"/>
        <v>56</v>
      </c>
    </row>
    <row r="34" spans="1:24" x14ac:dyDescent="0.3">
      <c r="A34" s="1">
        <v>17</v>
      </c>
      <c r="B34" s="146" t="s">
        <v>30</v>
      </c>
      <c r="C34" s="147"/>
      <c r="D34" s="46">
        <v>820</v>
      </c>
      <c r="E34" s="58" t="s">
        <v>36</v>
      </c>
      <c r="F34" s="47"/>
      <c r="G34" s="148">
        <v>2.0000000000000001E-4</v>
      </c>
      <c r="H34" s="149"/>
      <c r="I34" s="149"/>
      <c r="J34" s="150"/>
      <c r="K34" s="39"/>
      <c r="L34" s="84"/>
      <c r="M34" s="39"/>
      <c r="N34" s="39"/>
      <c r="O34" s="39"/>
      <c r="P34" s="39"/>
      <c r="Q34" s="39"/>
      <c r="R34" s="39">
        <v>2.0000000000000001E-4</v>
      </c>
      <c r="S34" s="40"/>
      <c r="T34" s="41" t="s">
        <v>83</v>
      </c>
      <c r="U34" s="62">
        <v>1.7999999999999999E-2</v>
      </c>
      <c r="V34" s="43">
        <f t="shared" si="0"/>
        <v>14.759999999999998</v>
      </c>
    </row>
    <row r="35" spans="1:24" x14ac:dyDescent="0.3">
      <c r="A35" s="1">
        <v>18</v>
      </c>
      <c r="B35" s="146" t="s">
        <v>31</v>
      </c>
      <c r="C35" s="147"/>
      <c r="D35" s="46">
        <v>20</v>
      </c>
      <c r="E35" s="37" t="s">
        <v>36</v>
      </c>
      <c r="F35" s="47"/>
      <c r="G35" s="148"/>
      <c r="H35" s="149"/>
      <c r="I35" s="149"/>
      <c r="J35" s="150"/>
      <c r="K35" s="39"/>
      <c r="L35" s="84"/>
      <c r="M35" s="39"/>
      <c r="N35" s="39"/>
      <c r="O35" s="39"/>
      <c r="P35" s="39"/>
      <c r="Q35" s="39"/>
      <c r="R35" s="39"/>
      <c r="S35" s="40">
        <v>5.0000000000000001E-3</v>
      </c>
      <c r="T35" s="41" t="s">
        <v>77</v>
      </c>
      <c r="U35" s="42">
        <v>0.23</v>
      </c>
      <c r="V35" s="43">
        <f t="shared" si="0"/>
        <v>4.6000000000000005</v>
      </c>
    </row>
    <row r="36" spans="1:24" x14ac:dyDescent="0.3">
      <c r="A36" s="1">
        <v>19</v>
      </c>
      <c r="B36" s="80" t="s">
        <v>76</v>
      </c>
      <c r="C36" s="81"/>
      <c r="D36" s="46">
        <v>145</v>
      </c>
      <c r="E36" s="75" t="s">
        <v>36</v>
      </c>
      <c r="F36" s="84"/>
      <c r="G36" s="82"/>
      <c r="H36" s="83"/>
      <c r="I36" s="83"/>
      <c r="J36" s="84"/>
      <c r="K36" s="39"/>
      <c r="L36" s="84"/>
      <c r="M36" s="39"/>
      <c r="N36" s="39"/>
      <c r="O36" s="39"/>
      <c r="P36" s="39"/>
      <c r="Q36" s="39">
        <v>5.0000000000000001E-3</v>
      </c>
      <c r="R36" s="39"/>
      <c r="S36" s="82"/>
      <c r="T36" s="41" t="s">
        <v>77</v>
      </c>
      <c r="U36" s="42">
        <v>0.23</v>
      </c>
      <c r="V36" s="43">
        <f t="shared" si="0"/>
        <v>33.35</v>
      </c>
    </row>
    <row r="37" spans="1:24" x14ac:dyDescent="0.3">
      <c r="A37" s="1">
        <v>20</v>
      </c>
      <c r="B37" s="146" t="s">
        <v>47</v>
      </c>
      <c r="C37" s="147"/>
      <c r="D37" s="46">
        <v>60</v>
      </c>
      <c r="E37" s="37" t="s">
        <v>36</v>
      </c>
      <c r="F37" s="47">
        <v>0.02</v>
      </c>
      <c r="G37" s="148"/>
      <c r="H37" s="149"/>
      <c r="I37" s="149"/>
      <c r="J37" s="150"/>
      <c r="K37" s="39"/>
      <c r="L37" s="84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0.9</v>
      </c>
      <c r="V37" s="43">
        <f t="shared" si="0"/>
        <v>54</v>
      </c>
      <c r="X37" s="1" t="s">
        <v>68</v>
      </c>
    </row>
    <row r="38" spans="1:24" x14ac:dyDescent="0.3">
      <c r="A38" s="1">
        <v>21</v>
      </c>
      <c r="B38" s="80" t="s">
        <v>57</v>
      </c>
      <c r="C38" s="81"/>
      <c r="D38" s="46">
        <v>450</v>
      </c>
      <c r="E38" s="75" t="s">
        <v>36</v>
      </c>
      <c r="F38" s="84"/>
      <c r="G38" s="82"/>
      <c r="H38" s="83"/>
      <c r="I38" s="83"/>
      <c r="J38" s="84"/>
      <c r="K38" s="39"/>
      <c r="L38" s="84"/>
      <c r="M38" s="39"/>
      <c r="N38" s="39"/>
      <c r="O38" s="39"/>
      <c r="P38" s="39"/>
      <c r="Q38" s="39">
        <v>2.0000000000000001E-4</v>
      </c>
      <c r="R38" s="39"/>
      <c r="S38" s="82"/>
      <c r="T38" s="41" t="s">
        <v>74</v>
      </c>
      <c r="U38" s="62">
        <v>8.9999999999999993E-3</v>
      </c>
      <c r="V38" s="43">
        <f t="shared" si="0"/>
        <v>4.05</v>
      </c>
    </row>
    <row r="39" spans="1:24" ht="19.5" thickBot="1" x14ac:dyDescent="0.35">
      <c r="B39" s="146"/>
      <c r="C39" s="147"/>
      <c r="D39" s="46"/>
      <c r="E39" s="58"/>
      <c r="F39" s="47"/>
      <c r="G39" s="148"/>
      <c r="H39" s="149"/>
      <c r="I39" s="149"/>
      <c r="J39" s="150"/>
      <c r="K39" s="39"/>
      <c r="L39" s="84"/>
      <c r="M39" s="39"/>
      <c r="N39" s="39"/>
      <c r="O39" s="39"/>
      <c r="P39" s="39"/>
      <c r="Q39" s="39"/>
      <c r="R39" s="39"/>
      <c r="S39" s="40"/>
      <c r="T39" s="41"/>
      <c r="U39" s="62"/>
      <c r="V39" s="43"/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73"/>
      <c r="O40" s="6"/>
      <c r="P40" s="6"/>
      <c r="Q40" s="6"/>
      <c r="R40" s="6"/>
      <c r="S40" s="49" t="s">
        <v>48</v>
      </c>
      <c r="T40" s="110">
        <f>V18+V19+V20+V21+V22+V23+V24+V25+V26+V27+V28+V29+V30+V31+V32+V33+V34+V35+V36+V37+V38</f>
        <v>2529.8700000000003</v>
      </c>
      <c r="U40" s="110"/>
      <c r="V40" s="111"/>
    </row>
    <row r="42" spans="1:24" ht="15" customHeight="1" x14ac:dyDescent="0.25">
      <c r="B42" s="86" t="s">
        <v>49</v>
      </c>
      <c r="C42" s="86"/>
      <c r="D42" s="86" t="s">
        <v>50</v>
      </c>
      <c r="E42" s="86"/>
      <c r="F42" s="86"/>
      <c r="G42" s="86" t="s">
        <v>51</v>
      </c>
      <c r="H42" s="86"/>
      <c r="I42" s="86"/>
      <c r="J42" s="86"/>
      <c r="K42" s="86"/>
      <c r="P42" s="1" t="s">
        <v>52</v>
      </c>
      <c r="Q42" s="86" t="s">
        <v>5</v>
      </c>
      <c r="R42" s="86"/>
      <c r="S42" s="86" t="s">
        <v>72</v>
      </c>
      <c r="T42" s="86"/>
    </row>
    <row r="44" spans="1:24" x14ac:dyDescent="0.3">
      <c r="B44" s="151"/>
      <c r="C44" s="151"/>
      <c r="D44" s="86"/>
      <c r="E44" s="86"/>
      <c r="F44" s="86"/>
      <c r="G44" s="86"/>
      <c r="H44" s="86"/>
      <c r="I44" s="86"/>
      <c r="J44" s="86"/>
      <c r="K44" s="86"/>
      <c r="P44" s="50" t="s">
        <v>53</v>
      </c>
      <c r="Q44" s="86" t="s">
        <v>5</v>
      </c>
      <c r="R44" s="86"/>
      <c r="S44" s="86" t="s">
        <v>54</v>
      </c>
      <c r="T44" s="86"/>
    </row>
  </sheetData>
  <sheetProtection formatCells="0"/>
  <protectedRanges>
    <protectedRange sqref="K18:S39 B18:J39" name="Диапазон4"/>
    <protectedRange sqref="P9" name="Диапазон3"/>
    <protectedRange sqref="B4" name="Диапазон2"/>
    <protectedRange sqref="O1" name="Диапазон1"/>
  </protectedRanges>
  <mergeCells count="88">
    <mergeCell ref="B44:C44"/>
    <mergeCell ref="D44:F44"/>
    <mergeCell ref="G44:K44"/>
    <mergeCell ref="Q44:R44"/>
    <mergeCell ref="S44:T44"/>
    <mergeCell ref="B37:C37"/>
    <mergeCell ref="G37:J37"/>
    <mergeCell ref="B39:C39"/>
    <mergeCell ref="G39:J39"/>
    <mergeCell ref="T40:V40"/>
    <mergeCell ref="B42:C42"/>
    <mergeCell ref="D42:F42"/>
    <mergeCell ref="G42:K42"/>
    <mergeCell ref="Q42:R42"/>
    <mergeCell ref="S42:T42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1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2026-06-15T08:09:50Z</cp:lastPrinted>
  <dcterms:created xsi:type="dcterms:W3CDTF">2023-01-16T06:46:51Z</dcterms:created>
  <dcterms:modified xsi:type="dcterms:W3CDTF">2026-06-15T08:13:37Z</dcterms:modified>
</cp:coreProperties>
</file>