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2" sheetId="1" r:id="rId1"/>
  </sheets>
  <calcPr calcId="144525"/>
</workbook>
</file>

<file path=xl/calcChain.xml><?xml version="1.0" encoding="utf-8"?>
<calcChain xmlns="http://schemas.openxmlformats.org/spreadsheetml/2006/main">
  <c r="X18" i="1" l="1"/>
  <c r="X36" i="1"/>
  <c r="X29" i="1"/>
  <c r="X19" i="1" l="1"/>
  <c r="X31" i="1" l="1"/>
  <c r="K9" i="1"/>
  <c r="X17" i="1"/>
  <c r="V19" i="1"/>
  <c r="X20" i="1"/>
  <c r="X21" i="1"/>
  <c r="X22" i="1"/>
  <c r="V23" i="1"/>
  <c r="X23" i="1"/>
  <c r="X24" i="1"/>
  <c r="X25" i="1"/>
  <c r="X26" i="1"/>
  <c r="V27" i="1"/>
  <c r="X27" i="1"/>
  <c r="X28" i="1"/>
  <c r="X30" i="1"/>
  <c r="X32" i="1"/>
  <c r="V33" i="1"/>
  <c r="X33" i="1"/>
  <c r="X34" i="1"/>
  <c r="X35" i="1"/>
  <c r="V37" i="1"/>
  <c r="X37" i="1"/>
  <c r="X38" i="1"/>
  <c r="V40" i="1" l="1"/>
  <c r="O9" i="1" s="1"/>
  <c r="P10" i="1" s="1"/>
</calcChain>
</file>

<file path=xl/sharedStrings.xml><?xml version="1.0" encoding="utf-8"?>
<sst xmlns="http://schemas.openxmlformats.org/spreadsheetml/2006/main" count="121" uniqueCount="96">
  <si>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</si>
  <si>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</si>
  <si>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</si>
  <si>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</si>
  <si>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</si>
  <si>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</si>
  <si>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</si>
  <si>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</si>
  <si>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</si>
  <si>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</si>
  <si>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</si>
  <si>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Яйцо</t>
  </si>
  <si>
    <t>л</t>
  </si>
  <si>
    <t>Молоко</t>
  </si>
  <si>
    <t>Хлеб</t>
  </si>
  <si>
    <t>Сахар</t>
  </si>
  <si>
    <t>Куриное филе</t>
  </si>
  <si>
    <t>Сметана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</si>
  <si>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</si>
  <si>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</si>
  <si>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</si>
  <si>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</si>
  <si>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</si>
  <si>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</si>
  <si>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</si>
  <si>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</si>
  <si>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</si>
  <si>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</si>
  <si>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</si>
  <si>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</si>
  <si>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</si>
  <si>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</si>
  <si>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</si>
  <si>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</si>
  <si>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</si>
  <si>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</si>
  <si>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</si>
  <si>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</si>
  <si>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</si>
  <si>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</si>
  <si>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</si>
  <si>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</si>
  <si>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</si>
  <si>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</si>
  <si>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</si>
  <si>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</si>
  <si>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</si>
  <si>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</si>
  <si>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</si>
  <si>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</si>
  <si>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</si>
  <si>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</si>
  <si>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</si>
  <si>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</si>
  <si>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</si>
  <si>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</si>
  <si>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 xml:space="preserve">Чай 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</si>
  <si>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</si>
  <si>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</si>
  <si>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</si>
  <si>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</si>
  <si>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Мука</t>
  </si>
  <si>
    <t>Дрожжи</t>
  </si>
  <si>
    <t>шт</t>
  </si>
  <si>
    <t>Перловка</t>
  </si>
  <si>
    <t>Бефстроганов из куриного филе  с картоф. пюре</t>
  </si>
  <si>
    <t>Соленые огурцы</t>
  </si>
  <si>
    <t>б</t>
  </si>
  <si>
    <t>Рассольник  со сметаной</t>
  </si>
  <si>
    <t>Суп вермишельный  молочный</t>
  </si>
  <si>
    <t xml:space="preserve"> </t>
  </si>
  <si>
    <t>Коды категорий довольствующихся
дошкольники</t>
  </si>
  <si>
    <t>0,02</t>
  </si>
  <si>
    <t>0,037</t>
  </si>
  <si>
    <t>Печенье</t>
  </si>
  <si>
    <t xml:space="preserve">              Алагтрова  М.А.</t>
  </si>
  <si>
    <t xml:space="preserve">                Фиапшева  М.А.</t>
  </si>
  <si>
    <t>Повидло</t>
  </si>
  <si>
    <t>Рогалик с повидлои</t>
  </si>
  <si>
    <t>Салат свекольный</t>
  </si>
  <si>
    <t>Свекла</t>
  </si>
  <si>
    <t>0,005</t>
  </si>
  <si>
    <t>0,015</t>
  </si>
  <si>
    <t>0,06</t>
  </si>
  <si>
    <t>0,05</t>
  </si>
  <si>
    <t>0,145</t>
  </si>
  <si>
    <t>0,0004</t>
  </si>
  <si>
    <t>0,006</t>
  </si>
  <si>
    <t>№ 13</t>
  </si>
  <si>
    <t>18.06.2026г.</t>
  </si>
  <si>
    <t>0,0023</t>
  </si>
  <si>
    <t>0,0081</t>
  </si>
  <si>
    <t>0,007</t>
  </si>
  <si>
    <t>0,008</t>
  </si>
  <si>
    <t>0,0903</t>
  </si>
  <si>
    <t>0,0404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</si>
</sst>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2" fontId="1" fillId="0" borderId="8" xfId="0" applyNumberFormat="1" applyFont="1" applyBorder="1" applyAlignment="1"/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right"/>
    </xf>
    <xf numFmtId="0" fontId="3" fillId="0" borderId="4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3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9"/>
  <sheetViews>
    <sheetView tabSelected="1" topLeftCell="A9" zoomScale="80" zoomScaleNormal="80" workbookViewId="0">
      <selection activeCell="P25" sqref="P25"/>
    </sheetView>
  </sheetViews>
  <sheetFormatPr defaultRowHeight="18.75" x14ac:dyDescent="0.2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1.7109375" style="1" customWidth="1"/>
    <col min="11" max="11" width="13.85546875" style="1" customWidth="1"/>
    <col min="12" max="12" width="12.28515625" style="1" customWidth="1"/>
    <col min="13" max="14" width="13.7109375" style="1" customWidth="1"/>
    <col min="15" max="15" width="12.85546875" style="1" customWidth="1"/>
    <col min="16" max="16" width="11.42578125" style="1" customWidth="1"/>
    <col min="17" max="17" width="13.140625" style="1" customWidth="1"/>
    <col min="18" max="18" width="12.5703125" style="1" customWidth="1"/>
    <col min="19" max="19" width="10.7109375" style="1" customWidth="1"/>
    <col min="20" max="20" width="9.7109375" style="1" customWidth="1"/>
    <col min="21" max="21" width="0.140625" style="1" hidden="1" customWidth="1"/>
    <col min="22" max="22" width="10.7109375" style="1" customWidth="1"/>
    <col min="23" max="23" width="11.28515625" style="1" customWidth="1"/>
    <col min="24" max="24" width="10.7109375" style="1" customWidth="1"/>
    <col min="25" max="16384" width="9.140625" style="1"/>
  </cols>
  <sheetData>
    <row r="1" spans="2:24" ht="15" customHeight="1" x14ac:dyDescent="0.25">
      <c r="B1" s="1" t="s">
        <v>51</v>
      </c>
      <c r="G1" s="90" t="s">
        <v>58</v>
      </c>
      <c r="H1" s="90"/>
      <c r="I1" s="90"/>
      <c r="J1" s="90"/>
      <c r="K1" s="90"/>
      <c r="L1" s="90"/>
      <c r="M1" s="90"/>
      <c r="N1" s="90"/>
      <c r="O1" s="90"/>
      <c r="P1" s="53" t="s">
        <v>88</v>
      </c>
    </row>
    <row r="2" spans="2:24" ht="15" customHeight="1" x14ac:dyDescent="0.3">
      <c r="B2" s="1" t="s">
        <v>57</v>
      </c>
      <c r="C2" s="91" t="s">
        <v>50</v>
      </c>
      <c r="D2" s="91"/>
      <c r="E2" s="92" t="s">
        <v>52</v>
      </c>
      <c r="F2" s="92"/>
      <c r="G2" s="90" t="s">
        <v>49</v>
      </c>
      <c r="H2" s="90"/>
      <c r="I2" s="90"/>
      <c r="J2" s="90"/>
      <c r="K2" s="91" t="s">
        <v>48</v>
      </c>
      <c r="L2" s="91"/>
      <c r="M2" s="91"/>
      <c r="N2" s="91"/>
      <c r="O2" s="91"/>
      <c r="Q2" s="91" t="s">
        <v>47</v>
      </c>
      <c r="R2" s="91"/>
      <c r="S2" s="30"/>
      <c r="T2" s="91" t="s">
        <v>0</v>
      </c>
      <c r="U2" s="91"/>
      <c r="V2" s="93" t="s">
        <v>46</v>
      </c>
      <c r="W2" s="93"/>
    </row>
    <row r="3" spans="2:24" ht="15" customHeight="1" x14ac:dyDescent="0.3">
      <c r="C3" s="30"/>
      <c r="D3" s="30"/>
      <c r="E3" s="30"/>
      <c r="F3" s="30"/>
      <c r="P3" s="30"/>
      <c r="Q3" s="30"/>
      <c r="R3" s="30"/>
      <c r="S3" s="30"/>
      <c r="T3" s="30"/>
      <c r="U3" s="30"/>
      <c r="V3" s="33"/>
      <c r="W3" s="33"/>
    </row>
    <row r="4" spans="2:24" ht="28.5" customHeight="1" thickBot="1" x14ac:dyDescent="0.3">
      <c r="B4" s="32" t="s">
        <v>89</v>
      </c>
      <c r="G4" s="30"/>
      <c r="H4" s="31"/>
      <c r="I4" s="30"/>
      <c r="J4" s="31"/>
      <c r="K4" s="35" t="s">
        <v>59</v>
      </c>
      <c r="L4" s="71"/>
      <c r="M4" s="1" t="s">
        <v>60</v>
      </c>
      <c r="U4" s="91" t="s">
        <v>45</v>
      </c>
      <c r="V4" s="91"/>
    </row>
    <row r="5" spans="2:24" ht="15" customHeight="1" x14ac:dyDescent="0.25">
      <c r="B5" s="94" t="s">
        <v>71</v>
      </c>
      <c r="C5" s="95"/>
      <c r="D5" s="100" t="s">
        <v>44</v>
      </c>
      <c r="E5" s="101"/>
      <c r="F5" s="100" t="s">
        <v>43</v>
      </c>
      <c r="G5" s="106"/>
      <c r="H5" s="106"/>
      <c r="I5" s="106"/>
      <c r="J5" s="106"/>
      <c r="K5" s="100" t="s">
        <v>42</v>
      </c>
      <c r="L5" s="106"/>
      <c r="M5" s="101"/>
      <c r="N5" s="86"/>
      <c r="O5" s="106" t="s">
        <v>41</v>
      </c>
      <c r="P5" s="101"/>
      <c r="Q5" s="100" t="s">
        <v>40</v>
      </c>
      <c r="R5" s="101"/>
      <c r="S5" s="3"/>
      <c r="U5" s="109" t="s">
        <v>39</v>
      </c>
      <c r="V5" s="109"/>
    </row>
    <row r="6" spans="2:24" x14ac:dyDescent="0.25">
      <c r="B6" s="96"/>
      <c r="C6" s="97"/>
      <c r="D6" s="102"/>
      <c r="E6" s="103"/>
      <c r="F6" s="102"/>
      <c r="G6" s="107"/>
      <c r="H6" s="107"/>
      <c r="I6" s="107"/>
      <c r="J6" s="107"/>
      <c r="K6" s="102"/>
      <c r="L6" s="107"/>
      <c r="M6" s="103"/>
      <c r="N6" s="87"/>
      <c r="O6" s="107"/>
      <c r="P6" s="103"/>
      <c r="Q6" s="102"/>
      <c r="R6" s="103"/>
      <c r="S6" s="3"/>
      <c r="U6" s="109">
        <v>504202</v>
      </c>
      <c r="V6" s="109"/>
    </row>
    <row r="7" spans="2:24" ht="19.5" customHeight="1" thickBot="1" x14ac:dyDescent="0.3">
      <c r="B7" s="98"/>
      <c r="C7" s="99"/>
      <c r="D7" s="102"/>
      <c r="E7" s="103"/>
      <c r="F7" s="102"/>
      <c r="G7" s="107"/>
      <c r="H7" s="107"/>
      <c r="I7" s="107"/>
      <c r="J7" s="107"/>
      <c r="K7" s="102"/>
      <c r="L7" s="107"/>
      <c r="M7" s="103"/>
      <c r="N7" s="87"/>
      <c r="O7" s="107"/>
      <c r="P7" s="103"/>
      <c r="Q7" s="102"/>
      <c r="R7" s="103"/>
      <c r="S7" s="3"/>
    </row>
    <row r="8" spans="2:24" ht="53.25" customHeight="1" thickBot="1" x14ac:dyDescent="0.3">
      <c r="B8" s="68" t="s">
        <v>38</v>
      </c>
      <c r="C8" s="69" t="s">
        <v>37</v>
      </c>
      <c r="D8" s="104"/>
      <c r="E8" s="105"/>
      <c r="F8" s="104"/>
      <c r="G8" s="108"/>
      <c r="H8" s="108"/>
      <c r="I8" s="108"/>
      <c r="J8" s="108"/>
      <c r="K8" s="104"/>
      <c r="L8" s="108"/>
      <c r="M8" s="105"/>
      <c r="N8" s="88"/>
      <c r="O8" s="108"/>
      <c r="P8" s="105"/>
      <c r="Q8" s="104"/>
      <c r="R8" s="105"/>
      <c r="S8" s="3"/>
    </row>
    <row r="9" spans="2:24" ht="18" customHeight="1" thickBot="1" x14ac:dyDescent="0.3">
      <c r="B9" s="123"/>
      <c r="C9" s="124"/>
      <c r="D9" s="125">
        <v>65</v>
      </c>
      <c r="E9" s="126"/>
      <c r="F9" s="137">
        <v>115</v>
      </c>
      <c r="G9" s="138"/>
      <c r="H9" s="138"/>
      <c r="I9" s="138"/>
      <c r="J9" s="138"/>
      <c r="K9" s="139">
        <f>SUM(F9)*D9</f>
        <v>7475</v>
      </c>
      <c r="L9" s="115"/>
      <c r="M9" s="116"/>
      <c r="N9" s="79"/>
      <c r="O9" s="115">
        <f>SUM(V40)/Q9</f>
        <v>64.146451612903221</v>
      </c>
      <c r="P9" s="116"/>
      <c r="Q9" s="110">
        <v>62</v>
      </c>
      <c r="R9" s="111"/>
      <c r="S9" s="3"/>
    </row>
    <row r="10" spans="2:24" ht="18" customHeight="1" thickBot="1" x14ac:dyDescent="0.3">
      <c r="B10" s="30"/>
      <c r="C10" s="30"/>
      <c r="D10" s="112" t="s">
        <v>36</v>
      </c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4"/>
      <c r="P10" s="115">
        <f>O9*Q9</f>
        <v>3977.0799999999995</v>
      </c>
      <c r="Q10" s="115"/>
      <c r="R10" s="116"/>
      <c r="S10" s="3"/>
    </row>
    <row r="11" spans="2:24" ht="18" customHeight="1" thickBot="1" x14ac:dyDescent="0.3"/>
    <row r="12" spans="2:24" ht="21" customHeight="1" thickBot="1" x14ac:dyDescent="0.3">
      <c r="B12" s="117" t="s">
        <v>35</v>
      </c>
      <c r="C12" s="118"/>
      <c r="D12" s="118" t="s">
        <v>34</v>
      </c>
      <c r="E12" s="121" t="s">
        <v>33</v>
      </c>
      <c r="F12" s="112" t="s">
        <v>32</v>
      </c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4"/>
      <c r="V12" s="130" t="s">
        <v>31</v>
      </c>
      <c r="W12" s="121" t="s">
        <v>30</v>
      </c>
      <c r="X12" s="127" t="s">
        <v>29</v>
      </c>
    </row>
    <row r="13" spans="2:24" ht="17.25" customHeight="1" thickBot="1" x14ac:dyDescent="0.3">
      <c r="B13" s="119"/>
      <c r="C13" s="120"/>
      <c r="D13" s="120"/>
      <c r="E13" s="122"/>
      <c r="F13" s="112" t="s">
        <v>28</v>
      </c>
      <c r="G13" s="113"/>
      <c r="H13" s="113"/>
      <c r="I13" s="113"/>
      <c r="J13" s="113"/>
      <c r="K13" s="113"/>
      <c r="L13" s="72"/>
      <c r="M13" s="112" t="s">
        <v>27</v>
      </c>
      <c r="N13" s="113"/>
      <c r="O13" s="113"/>
      <c r="P13" s="113"/>
      <c r="Q13" s="113"/>
      <c r="R13" s="114"/>
      <c r="S13" s="113" t="s">
        <v>26</v>
      </c>
      <c r="T13" s="113"/>
      <c r="U13" s="114"/>
      <c r="V13" s="131"/>
      <c r="W13" s="122"/>
      <c r="X13" s="128"/>
    </row>
    <row r="14" spans="2:24" ht="56.25" customHeight="1" thickBot="1" x14ac:dyDescent="0.3">
      <c r="B14" s="119"/>
      <c r="C14" s="120"/>
      <c r="D14" s="120"/>
      <c r="E14" s="122"/>
      <c r="F14" s="49" t="s">
        <v>69</v>
      </c>
      <c r="G14" s="129" t="s">
        <v>10</v>
      </c>
      <c r="H14" s="129"/>
      <c r="I14" s="129"/>
      <c r="J14" s="129"/>
      <c r="K14" s="50" t="s">
        <v>14</v>
      </c>
      <c r="L14" s="73" t="s">
        <v>74</v>
      </c>
      <c r="M14" s="51" t="s">
        <v>68</v>
      </c>
      <c r="N14" s="49" t="s">
        <v>79</v>
      </c>
      <c r="O14" s="63" t="s">
        <v>65</v>
      </c>
      <c r="P14" s="63" t="s">
        <v>54</v>
      </c>
      <c r="Q14" s="52" t="s">
        <v>14</v>
      </c>
      <c r="R14" s="49" t="s">
        <v>78</v>
      </c>
      <c r="S14" s="63" t="s">
        <v>56</v>
      </c>
      <c r="T14" s="50" t="s">
        <v>9</v>
      </c>
      <c r="U14" s="50"/>
      <c r="V14" s="131"/>
      <c r="W14" s="122"/>
      <c r="X14" s="128"/>
    </row>
    <row r="15" spans="2:24" ht="18" customHeight="1" x14ac:dyDescent="0.25">
      <c r="B15" s="140" t="s">
        <v>25</v>
      </c>
      <c r="C15" s="141"/>
      <c r="D15" s="29"/>
      <c r="E15" s="24"/>
      <c r="F15" s="28">
        <v>62</v>
      </c>
      <c r="G15" s="142">
        <v>62</v>
      </c>
      <c r="H15" s="143"/>
      <c r="I15" s="143"/>
      <c r="J15" s="144"/>
      <c r="K15" s="27">
        <v>62</v>
      </c>
      <c r="L15" s="27">
        <v>62</v>
      </c>
      <c r="M15" s="27">
        <v>62</v>
      </c>
      <c r="N15" s="27">
        <v>62</v>
      </c>
      <c r="O15" s="27">
        <v>62</v>
      </c>
      <c r="P15" s="27">
        <v>62</v>
      </c>
      <c r="Q15" s="27">
        <v>62</v>
      </c>
      <c r="R15" s="27">
        <v>62</v>
      </c>
      <c r="S15" s="27">
        <v>62</v>
      </c>
      <c r="T15" s="61">
        <v>62</v>
      </c>
      <c r="U15" s="26"/>
      <c r="V15" s="25"/>
      <c r="W15" s="24"/>
      <c r="X15" s="23"/>
    </row>
    <row r="16" spans="2:24" ht="18" customHeight="1" thickBot="1" x14ac:dyDescent="0.3">
      <c r="B16" s="145" t="s">
        <v>24</v>
      </c>
      <c r="C16" s="146"/>
      <c r="D16" s="22"/>
      <c r="E16" s="19" t="s">
        <v>23</v>
      </c>
      <c r="F16" s="21">
        <v>200</v>
      </c>
      <c r="G16" s="147">
        <v>200</v>
      </c>
      <c r="H16" s="148"/>
      <c r="I16" s="148"/>
      <c r="J16" s="149"/>
      <c r="K16" s="20">
        <v>30</v>
      </c>
      <c r="L16" s="20">
        <v>35</v>
      </c>
      <c r="M16" s="20">
        <v>200</v>
      </c>
      <c r="N16" s="20">
        <v>50</v>
      </c>
      <c r="O16" s="20">
        <v>150</v>
      </c>
      <c r="P16" s="20">
        <v>200</v>
      </c>
      <c r="Q16" s="20">
        <v>50</v>
      </c>
      <c r="R16" s="20">
        <v>60</v>
      </c>
      <c r="S16" s="20">
        <v>200</v>
      </c>
      <c r="T16" s="62">
        <v>5</v>
      </c>
      <c r="U16" s="66"/>
      <c r="V16" s="66"/>
      <c r="W16" s="65"/>
      <c r="X16" s="18"/>
    </row>
    <row r="17" spans="1:25" ht="18" customHeight="1" x14ac:dyDescent="0.3">
      <c r="A17" s="1">
        <v>1</v>
      </c>
      <c r="B17" s="132" t="s">
        <v>22</v>
      </c>
      <c r="C17" s="133"/>
      <c r="D17" s="64">
        <v>40</v>
      </c>
      <c r="E17" s="36" t="s">
        <v>7</v>
      </c>
      <c r="F17" s="14"/>
      <c r="G17" s="134"/>
      <c r="H17" s="135"/>
      <c r="I17" s="135"/>
      <c r="J17" s="136"/>
      <c r="K17" s="10"/>
      <c r="L17" s="10"/>
      <c r="M17" s="10">
        <v>4.4999999999999998E-2</v>
      </c>
      <c r="N17" s="10"/>
      <c r="O17" s="10">
        <v>0.1</v>
      </c>
      <c r="P17" s="10"/>
      <c r="Q17" s="10"/>
      <c r="R17" s="10"/>
      <c r="S17" s="10"/>
      <c r="T17" s="60"/>
      <c r="U17" s="10"/>
      <c r="V17" s="67" t="s">
        <v>85</v>
      </c>
      <c r="W17" s="6">
        <v>8.99</v>
      </c>
      <c r="X17" s="6">
        <f>SUM(W17)*D17</f>
        <v>359.6</v>
      </c>
    </row>
    <row r="18" spans="1:25" ht="18" customHeight="1" x14ac:dyDescent="0.3">
      <c r="A18" s="1">
        <v>2</v>
      </c>
      <c r="B18" s="80" t="s">
        <v>80</v>
      </c>
      <c r="C18" s="81"/>
      <c r="D18" s="64">
        <v>40</v>
      </c>
      <c r="E18" s="85" t="s">
        <v>7</v>
      </c>
      <c r="F18" s="14"/>
      <c r="G18" s="82"/>
      <c r="H18" s="83"/>
      <c r="I18" s="83"/>
      <c r="J18" s="84"/>
      <c r="K18" s="10"/>
      <c r="L18" s="10"/>
      <c r="M18" s="10"/>
      <c r="N18" s="10">
        <v>0.05</v>
      </c>
      <c r="O18" s="10"/>
      <c r="P18" s="10"/>
      <c r="Q18" s="10"/>
      <c r="R18" s="10"/>
      <c r="S18" s="10"/>
      <c r="T18" s="76"/>
      <c r="U18" s="10"/>
      <c r="V18" s="67" t="s">
        <v>84</v>
      </c>
      <c r="W18" s="6">
        <v>3.1</v>
      </c>
      <c r="X18" s="6">
        <f>D18*W18</f>
        <v>124</v>
      </c>
    </row>
    <row r="19" spans="1:25" ht="18" customHeight="1" x14ac:dyDescent="0.3">
      <c r="A19" s="1">
        <v>3</v>
      </c>
      <c r="B19" s="132" t="s">
        <v>21</v>
      </c>
      <c r="C19" s="133"/>
      <c r="D19" s="64">
        <v>40</v>
      </c>
      <c r="E19" s="12" t="s">
        <v>7</v>
      </c>
      <c r="F19" s="14"/>
      <c r="G19" s="134"/>
      <c r="H19" s="135"/>
      <c r="I19" s="135"/>
      <c r="J19" s="136"/>
      <c r="K19" s="10"/>
      <c r="L19" s="10"/>
      <c r="M19" s="10">
        <v>3.0000000000000001E-3</v>
      </c>
      <c r="N19" s="10"/>
      <c r="O19" s="10"/>
      <c r="P19" s="10"/>
      <c r="Q19" s="10"/>
      <c r="R19" s="10"/>
      <c r="S19" s="10"/>
      <c r="T19" s="60"/>
      <c r="U19" s="10"/>
      <c r="V19" s="67">
        <f>SUM(F19:U19)</f>
        <v>3.0000000000000001E-3</v>
      </c>
      <c r="W19" s="6">
        <v>0.19</v>
      </c>
      <c r="X19" s="6">
        <f>W19*D19</f>
        <v>7.6</v>
      </c>
    </row>
    <row r="20" spans="1:25" ht="18" customHeight="1" x14ac:dyDescent="0.3">
      <c r="A20" s="1">
        <v>4</v>
      </c>
      <c r="B20" s="132" t="s">
        <v>20</v>
      </c>
      <c r="C20" s="133"/>
      <c r="D20" s="15">
        <v>40</v>
      </c>
      <c r="E20" s="12" t="s">
        <v>7</v>
      </c>
      <c r="F20" s="14"/>
      <c r="G20" s="134"/>
      <c r="H20" s="135"/>
      <c r="I20" s="135"/>
      <c r="J20" s="136"/>
      <c r="K20" s="10"/>
      <c r="L20" s="10"/>
      <c r="M20" s="10">
        <v>3.0000000000000001E-3</v>
      </c>
      <c r="N20" s="10"/>
      <c r="O20" s="10">
        <v>3.0000000000000001E-3</v>
      </c>
      <c r="P20" s="10"/>
      <c r="Q20" s="10"/>
      <c r="R20" s="10"/>
      <c r="S20" s="10"/>
      <c r="T20" s="60"/>
      <c r="U20" s="10"/>
      <c r="V20" s="67" t="s">
        <v>87</v>
      </c>
      <c r="W20" s="6">
        <v>0.37</v>
      </c>
      <c r="X20" s="6">
        <f t="shared" ref="X20:X38" si="0">SUM(W20)*D20</f>
        <v>14.8</v>
      </c>
    </row>
    <row r="21" spans="1:25" ht="18" customHeight="1" x14ac:dyDescent="0.3">
      <c r="A21" s="1">
        <v>5</v>
      </c>
      <c r="B21" s="132" t="s">
        <v>19</v>
      </c>
      <c r="C21" s="133"/>
      <c r="D21" s="15">
        <v>160</v>
      </c>
      <c r="E21" s="46" t="s">
        <v>7</v>
      </c>
      <c r="F21" s="14"/>
      <c r="G21" s="134"/>
      <c r="H21" s="135"/>
      <c r="I21" s="135"/>
      <c r="J21" s="136"/>
      <c r="K21" s="10"/>
      <c r="L21" s="10"/>
      <c r="M21" s="10">
        <v>3.0000000000000001E-3</v>
      </c>
      <c r="N21" s="10">
        <v>2E-3</v>
      </c>
      <c r="O21" s="10"/>
      <c r="P21" s="10"/>
      <c r="Q21" s="10"/>
      <c r="R21" s="10">
        <v>3.0000000000000001E-3</v>
      </c>
      <c r="S21" s="10"/>
      <c r="T21" s="60"/>
      <c r="U21" s="9"/>
      <c r="V21" s="8" t="s">
        <v>93</v>
      </c>
      <c r="W21" s="7">
        <v>0.5</v>
      </c>
      <c r="X21" s="6">
        <f t="shared" si="0"/>
        <v>80</v>
      </c>
    </row>
    <row r="22" spans="1:25" ht="18" customHeight="1" x14ac:dyDescent="0.3">
      <c r="A22" s="1">
        <v>6</v>
      </c>
      <c r="B22" s="132" t="s">
        <v>18</v>
      </c>
      <c r="C22" s="133"/>
      <c r="D22" s="15">
        <v>360</v>
      </c>
      <c r="E22" s="44" t="s">
        <v>7</v>
      </c>
      <c r="F22" s="14"/>
      <c r="G22" s="134"/>
      <c r="H22" s="135"/>
      <c r="I22" s="135"/>
      <c r="J22" s="136"/>
      <c r="K22" s="10"/>
      <c r="L22" s="10"/>
      <c r="M22" s="10">
        <v>2E-3</v>
      </c>
      <c r="N22" s="10"/>
      <c r="O22" s="10"/>
      <c r="P22" s="10"/>
      <c r="Q22" s="10"/>
      <c r="R22" s="10"/>
      <c r="S22" s="10"/>
      <c r="T22" s="60"/>
      <c r="U22" s="9"/>
      <c r="V22" s="8" t="s">
        <v>90</v>
      </c>
      <c r="W22" s="7">
        <v>0.14000000000000001</v>
      </c>
      <c r="X22" s="6">
        <f t="shared" si="0"/>
        <v>50.400000000000006</v>
      </c>
      <c r="Y22" s="1" t="s">
        <v>53</v>
      </c>
    </row>
    <row r="23" spans="1:25" ht="18" customHeight="1" x14ac:dyDescent="0.3">
      <c r="A23" s="1">
        <v>7</v>
      </c>
      <c r="B23" s="132" t="s">
        <v>17</v>
      </c>
      <c r="C23" s="133"/>
      <c r="D23" s="15">
        <v>278</v>
      </c>
      <c r="E23" s="12" t="s">
        <v>7</v>
      </c>
      <c r="F23" s="14"/>
      <c r="G23" s="134"/>
      <c r="H23" s="135"/>
      <c r="I23" s="135"/>
      <c r="J23" s="136"/>
      <c r="K23" s="10"/>
      <c r="L23" s="10"/>
      <c r="M23" s="10">
        <v>3.0000000000000001E-3</v>
      </c>
      <c r="N23" s="10"/>
      <c r="O23" s="10">
        <v>7.0000000000000001E-3</v>
      </c>
      <c r="P23" s="10"/>
      <c r="Q23" s="10"/>
      <c r="R23" s="10"/>
      <c r="S23" s="10"/>
      <c r="T23" s="60"/>
      <c r="U23" s="9"/>
      <c r="V23" s="8">
        <f>SUM(F23:U23)</f>
        <v>0.01</v>
      </c>
      <c r="W23" s="7">
        <v>0.62</v>
      </c>
      <c r="X23" s="6">
        <f t="shared" si="0"/>
        <v>172.35999999999999</v>
      </c>
    </row>
    <row r="24" spans="1:25" ht="18" customHeight="1" x14ac:dyDescent="0.3">
      <c r="A24" s="1">
        <v>8</v>
      </c>
      <c r="B24" s="132" t="s">
        <v>64</v>
      </c>
      <c r="C24" s="133"/>
      <c r="D24" s="15">
        <v>39</v>
      </c>
      <c r="E24" s="12" t="s">
        <v>7</v>
      </c>
      <c r="F24" s="14"/>
      <c r="G24" s="134"/>
      <c r="H24" s="135"/>
      <c r="I24" s="135"/>
      <c r="J24" s="136"/>
      <c r="K24" s="10"/>
      <c r="L24" s="10"/>
      <c r="M24" s="10">
        <v>1.4999999999999999E-2</v>
      </c>
      <c r="N24" s="10"/>
      <c r="O24" s="10"/>
      <c r="P24" s="10"/>
      <c r="Q24" s="10"/>
      <c r="R24" s="10"/>
      <c r="S24" s="10"/>
      <c r="T24" s="60"/>
      <c r="U24" s="9"/>
      <c r="V24" s="8" t="s">
        <v>82</v>
      </c>
      <c r="W24" s="7">
        <v>0.93</v>
      </c>
      <c r="X24" s="6">
        <f t="shared" si="0"/>
        <v>36.270000000000003</v>
      </c>
    </row>
    <row r="25" spans="1:25" ht="18" customHeight="1" x14ac:dyDescent="0.3">
      <c r="A25" s="1">
        <v>9</v>
      </c>
      <c r="B25" s="132" t="s">
        <v>66</v>
      </c>
      <c r="C25" s="133"/>
      <c r="D25" s="15">
        <v>110</v>
      </c>
      <c r="E25" s="48" t="s">
        <v>67</v>
      </c>
      <c r="F25" s="14"/>
      <c r="G25" s="134"/>
      <c r="H25" s="135"/>
      <c r="I25" s="135"/>
      <c r="J25" s="136"/>
      <c r="K25" s="10"/>
      <c r="L25" s="10"/>
      <c r="M25" s="10">
        <v>6.0000000000000001E-3</v>
      </c>
      <c r="N25" s="10"/>
      <c r="O25" s="10"/>
      <c r="P25" s="10"/>
      <c r="Q25" s="10"/>
      <c r="R25" s="10"/>
      <c r="S25" s="10"/>
      <c r="T25" s="60"/>
      <c r="U25" s="9"/>
      <c r="V25" s="8" t="s">
        <v>91</v>
      </c>
      <c r="W25" s="7">
        <v>0.5</v>
      </c>
      <c r="X25" s="6">
        <f t="shared" si="0"/>
        <v>55</v>
      </c>
    </row>
    <row r="26" spans="1:25" ht="18" customHeight="1" x14ac:dyDescent="0.3">
      <c r="A26" s="1">
        <v>10</v>
      </c>
      <c r="B26" s="132" t="s">
        <v>16</v>
      </c>
      <c r="C26" s="133"/>
      <c r="D26" s="15">
        <v>420</v>
      </c>
      <c r="E26" s="12" t="s">
        <v>7</v>
      </c>
      <c r="F26" s="14"/>
      <c r="G26" s="134"/>
      <c r="H26" s="135"/>
      <c r="I26" s="135"/>
      <c r="J26" s="136"/>
      <c r="K26" s="10"/>
      <c r="L26" s="10"/>
      <c r="M26" s="10"/>
      <c r="N26" s="10"/>
      <c r="O26" s="10">
        <v>0.06</v>
      </c>
      <c r="P26" s="10"/>
      <c r="Q26" s="10"/>
      <c r="R26" s="10"/>
      <c r="S26" s="10"/>
      <c r="T26" s="60"/>
      <c r="U26" s="9"/>
      <c r="V26" s="70">
        <v>6.2E-2</v>
      </c>
      <c r="W26" s="7">
        <v>3.84</v>
      </c>
      <c r="X26" s="6">
        <f t="shared" si="0"/>
        <v>1612.8</v>
      </c>
      <c r="Y26" s="34"/>
    </row>
    <row r="27" spans="1:25" ht="18" customHeight="1" x14ac:dyDescent="0.3">
      <c r="A27" s="1">
        <v>11</v>
      </c>
      <c r="B27" s="132" t="s">
        <v>15</v>
      </c>
      <c r="C27" s="133"/>
      <c r="D27" s="17">
        <v>75</v>
      </c>
      <c r="E27" s="12" t="s">
        <v>7</v>
      </c>
      <c r="F27" s="16">
        <v>3.0000000000000001E-3</v>
      </c>
      <c r="G27" s="134">
        <v>0.01</v>
      </c>
      <c r="H27" s="135"/>
      <c r="I27" s="135"/>
      <c r="J27" s="136"/>
      <c r="K27" s="10"/>
      <c r="L27" s="10"/>
      <c r="M27" s="10"/>
      <c r="N27" s="10"/>
      <c r="O27" s="10"/>
      <c r="P27" s="10">
        <v>0.01</v>
      </c>
      <c r="Q27" s="10"/>
      <c r="R27" s="10">
        <v>3.0000000000000001E-3</v>
      </c>
      <c r="S27" s="10">
        <v>0.01</v>
      </c>
      <c r="T27" s="60"/>
      <c r="U27" s="9"/>
      <c r="V27" s="8">
        <f>SUM(F27:U27)</f>
        <v>3.5999999999999997E-2</v>
      </c>
      <c r="W27" s="7">
        <v>2.23</v>
      </c>
      <c r="X27" s="6">
        <f t="shared" si="0"/>
        <v>167.25</v>
      </c>
    </row>
    <row r="28" spans="1:25" ht="18" customHeight="1" x14ac:dyDescent="0.3">
      <c r="A28" s="1">
        <v>12</v>
      </c>
      <c r="B28" s="132" t="s">
        <v>55</v>
      </c>
      <c r="C28" s="133"/>
      <c r="D28" s="15">
        <v>65</v>
      </c>
      <c r="E28" s="12" t="s">
        <v>7</v>
      </c>
      <c r="F28" s="14"/>
      <c r="G28" s="134"/>
      <c r="H28" s="135"/>
      <c r="I28" s="135"/>
      <c r="J28" s="136"/>
      <c r="K28" s="10"/>
      <c r="L28" s="10"/>
      <c r="M28" s="10"/>
      <c r="N28" s="10"/>
      <c r="O28" s="10"/>
      <c r="P28" s="10">
        <v>7.0000000000000001E-3</v>
      </c>
      <c r="Q28" s="10"/>
      <c r="R28" s="10"/>
      <c r="S28" s="10"/>
      <c r="T28" s="60"/>
      <c r="U28" s="9"/>
      <c r="V28" s="8" t="s">
        <v>92</v>
      </c>
      <c r="W28" s="7">
        <v>0.43</v>
      </c>
      <c r="X28" s="6">
        <f t="shared" si="0"/>
        <v>27.95</v>
      </c>
    </row>
    <row r="29" spans="1:25" ht="18" customHeight="1" x14ac:dyDescent="0.3">
      <c r="A29" s="1">
        <v>13</v>
      </c>
      <c r="B29" s="80" t="s">
        <v>8</v>
      </c>
      <c r="C29" s="81"/>
      <c r="D29" s="15">
        <v>46</v>
      </c>
      <c r="E29" s="85" t="s">
        <v>7</v>
      </c>
      <c r="F29" s="14">
        <v>0.02</v>
      </c>
      <c r="G29" s="82"/>
      <c r="H29" s="83"/>
      <c r="I29" s="83"/>
      <c r="J29" s="84"/>
      <c r="K29" s="10"/>
      <c r="L29" s="10"/>
      <c r="M29" s="10"/>
      <c r="N29" s="10"/>
      <c r="O29" s="10"/>
      <c r="P29" s="10"/>
      <c r="Q29" s="10"/>
      <c r="R29" s="10"/>
      <c r="S29" s="10"/>
      <c r="T29" s="76"/>
      <c r="U29" s="76"/>
      <c r="V29" s="8" t="s">
        <v>72</v>
      </c>
      <c r="W29" s="7">
        <v>1.24</v>
      </c>
      <c r="X29" s="6">
        <f t="shared" si="0"/>
        <v>57.04</v>
      </c>
    </row>
    <row r="30" spans="1:25" ht="18" customHeight="1" x14ac:dyDescent="0.3">
      <c r="A30" s="1">
        <v>14</v>
      </c>
      <c r="B30" s="132" t="s">
        <v>14</v>
      </c>
      <c r="C30" s="133"/>
      <c r="D30" s="15">
        <v>49</v>
      </c>
      <c r="E30" s="12" t="s">
        <v>7</v>
      </c>
      <c r="F30" s="14"/>
      <c r="G30" s="134"/>
      <c r="H30" s="135"/>
      <c r="I30" s="135"/>
      <c r="J30" s="136"/>
      <c r="K30" s="10">
        <v>0.03</v>
      </c>
      <c r="L30" s="10"/>
      <c r="M30" s="10"/>
      <c r="N30" s="10"/>
      <c r="O30" s="10"/>
      <c r="P30" s="10"/>
      <c r="Q30" s="10">
        <v>0.05</v>
      </c>
      <c r="R30" s="10"/>
      <c r="S30" s="10"/>
      <c r="T30" s="60"/>
      <c r="U30" s="9"/>
      <c r="V30" s="8" t="s">
        <v>94</v>
      </c>
      <c r="W30" s="7">
        <v>5.6</v>
      </c>
      <c r="X30" s="6">
        <f t="shared" si="0"/>
        <v>274.39999999999998</v>
      </c>
    </row>
    <row r="31" spans="1:25" ht="18" customHeight="1" x14ac:dyDescent="0.3">
      <c r="A31" s="1">
        <v>15</v>
      </c>
      <c r="B31" s="43" t="s">
        <v>61</v>
      </c>
      <c r="C31" s="38"/>
      <c r="D31" s="15">
        <v>34</v>
      </c>
      <c r="E31" s="37" t="s">
        <v>7</v>
      </c>
      <c r="F31" s="14"/>
      <c r="G31" s="39"/>
      <c r="H31" s="40"/>
      <c r="I31" s="40"/>
      <c r="J31" s="41"/>
      <c r="K31" s="10"/>
      <c r="L31" s="10"/>
      <c r="M31" s="10"/>
      <c r="N31" s="10"/>
      <c r="O31" s="10">
        <v>2E-3</v>
      </c>
      <c r="P31" s="10"/>
      <c r="Q31" s="10"/>
      <c r="R31" s="10">
        <v>3.5000000000000003E-2</v>
      </c>
      <c r="S31" s="10"/>
      <c r="T31" s="60"/>
      <c r="U31" s="42"/>
      <c r="V31" s="8" t="s">
        <v>73</v>
      </c>
      <c r="W31" s="7">
        <v>2.29</v>
      </c>
      <c r="X31" s="6">
        <f t="shared" si="0"/>
        <v>77.86</v>
      </c>
    </row>
    <row r="32" spans="1:25" ht="18" customHeight="1" x14ac:dyDescent="0.3">
      <c r="A32" s="1">
        <v>16</v>
      </c>
      <c r="B32" s="132" t="s">
        <v>13</v>
      </c>
      <c r="C32" s="133"/>
      <c r="D32" s="15">
        <v>88</v>
      </c>
      <c r="E32" s="12" t="s">
        <v>12</v>
      </c>
      <c r="F32" s="89">
        <v>4.4999999999999998E-2</v>
      </c>
      <c r="G32" s="134"/>
      <c r="H32" s="135"/>
      <c r="I32" s="135"/>
      <c r="J32" s="136"/>
      <c r="K32" s="10"/>
      <c r="L32" s="10"/>
      <c r="M32" s="10"/>
      <c r="N32" s="10"/>
      <c r="O32" s="10">
        <v>5.0000000000000001E-3</v>
      </c>
      <c r="P32" s="10"/>
      <c r="Q32" s="10"/>
      <c r="R32" s="10">
        <v>0.01</v>
      </c>
      <c r="S32" s="10"/>
      <c r="T32" s="60"/>
      <c r="U32" s="9"/>
      <c r="V32" s="8" t="s">
        <v>83</v>
      </c>
      <c r="W32" s="7">
        <v>4</v>
      </c>
      <c r="X32" s="6">
        <f t="shared" si="0"/>
        <v>352</v>
      </c>
    </row>
    <row r="33" spans="1:24" ht="18" customHeight="1" x14ac:dyDescent="0.3">
      <c r="A33" s="1">
        <v>17</v>
      </c>
      <c r="B33" s="132" t="s">
        <v>11</v>
      </c>
      <c r="C33" s="133"/>
      <c r="D33" s="15">
        <v>7</v>
      </c>
      <c r="E33" s="45" t="s">
        <v>63</v>
      </c>
      <c r="F33" s="14"/>
      <c r="G33" s="134"/>
      <c r="H33" s="135"/>
      <c r="I33" s="135"/>
      <c r="J33" s="136"/>
      <c r="K33" s="10"/>
      <c r="L33" s="10"/>
      <c r="M33" s="10"/>
      <c r="N33" s="10"/>
      <c r="O33" s="10"/>
      <c r="P33" s="10"/>
      <c r="Q33" s="10"/>
      <c r="R33" s="10">
        <v>6.0000000000000001E-3</v>
      </c>
      <c r="S33" s="10"/>
      <c r="T33" s="60"/>
      <c r="U33" s="9"/>
      <c r="V33" s="8">
        <f t="shared" ref="V33:V37" si="1">SUM(F33:U33)</f>
        <v>6.0000000000000001E-3</v>
      </c>
      <c r="W33" s="7">
        <v>6</v>
      </c>
      <c r="X33" s="6">
        <f t="shared" si="0"/>
        <v>42</v>
      </c>
    </row>
    <row r="34" spans="1:24" ht="18" customHeight="1" x14ac:dyDescent="0.3">
      <c r="A34" s="1">
        <v>18</v>
      </c>
      <c r="B34" s="150" t="s">
        <v>74</v>
      </c>
      <c r="C34" s="151"/>
      <c r="D34" s="13">
        <v>155</v>
      </c>
      <c r="E34" s="12" t="s">
        <v>7</v>
      </c>
      <c r="F34" s="11"/>
      <c r="G34" s="152"/>
      <c r="H34" s="153"/>
      <c r="I34" s="153"/>
      <c r="J34" s="154"/>
      <c r="K34" s="10"/>
      <c r="L34" s="10">
        <v>3.3000000000000002E-2</v>
      </c>
      <c r="M34" s="10"/>
      <c r="N34" s="10"/>
      <c r="O34" s="10"/>
      <c r="P34" s="10"/>
      <c r="Q34" s="10"/>
      <c r="R34" s="10"/>
      <c r="S34" s="10"/>
      <c r="T34" s="60"/>
      <c r="U34" s="9"/>
      <c r="V34" s="8" t="s">
        <v>95</v>
      </c>
      <c r="W34" s="7">
        <v>2.5</v>
      </c>
      <c r="X34" s="6">
        <f t="shared" si="0"/>
        <v>387.5</v>
      </c>
    </row>
    <row r="35" spans="1:24" ht="18" customHeight="1" x14ac:dyDescent="0.3">
      <c r="A35" s="1">
        <v>19</v>
      </c>
      <c r="B35" s="150" t="s">
        <v>10</v>
      </c>
      <c r="C35" s="151"/>
      <c r="D35" s="13">
        <v>820</v>
      </c>
      <c r="E35" s="12" t="s">
        <v>7</v>
      </c>
      <c r="F35" s="11"/>
      <c r="G35" s="152">
        <v>2.0000000000000001E-4</v>
      </c>
      <c r="H35" s="153"/>
      <c r="I35" s="153"/>
      <c r="J35" s="154"/>
      <c r="K35" s="10"/>
      <c r="L35" s="10"/>
      <c r="M35" s="10"/>
      <c r="N35" s="10"/>
      <c r="O35" s="10"/>
      <c r="P35" s="10"/>
      <c r="Q35" s="10"/>
      <c r="R35" s="10"/>
      <c r="S35" s="10">
        <v>2.0000000000000001E-4</v>
      </c>
      <c r="T35" s="60"/>
      <c r="U35" s="9"/>
      <c r="V35" s="8" t="s">
        <v>86</v>
      </c>
      <c r="W35" s="47">
        <v>2.5000000000000001E-2</v>
      </c>
      <c r="X35" s="6">
        <f t="shared" si="0"/>
        <v>20.5</v>
      </c>
    </row>
    <row r="36" spans="1:24" ht="18" customHeight="1" x14ac:dyDescent="0.3">
      <c r="A36" s="1">
        <v>20</v>
      </c>
      <c r="B36" s="74" t="s">
        <v>77</v>
      </c>
      <c r="C36" s="75"/>
      <c r="D36" s="13">
        <v>145</v>
      </c>
      <c r="E36" s="85" t="s">
        <v>7</v>
      </c>
      <c r="F36" s="78"/>
      <c r="G36" s="76"/>
      <c r="H36" s="77"/>
      <c r="I36" s="77"/>
      <c r="J36" s="78"/>
      <c r="K36" s="10"/>
      <c r="L36" s="10"/>
      <c r="M36" s="10"/>
      <c r="N36" s="10"/>
      <c r="O36" s="10"/>
      <c r="P36" s="10"/>
      <c r="Q36" s="10"/>
      <c r="R36" s="10">
        <v>5.0000000000000001E-3</v>
      </c>
      <c r="S36" s="10"/>
      <c r="T36" s="76"/>
      <c r="U36" s="76"/>
      <c r="V36" s="8" t="s">
        <v>81</v>
      </c>
      <c r="W36" s="7">
        <v>0.31</v>
      </c>
      <c r="X36" s="6">
        <f t="shared" si="0"/>
        <v>44.95</v>
      </c>
    </row>
    <row r="37" spans="1:24" ht="18" customHeight="1" x14ac:dyDescent="0.3">
      <c r="A37" s="1">
        <v>21</v>
      </c>
      <c r="B37" s="150" t="s">
        <v>62</v>
      </c>
      <c r="C37" s="151"/>
      <c r="D37" s="13">
        <v>450</v>
      </c>
      <c r="E37" s="12" t="s">
        <v>7</v>
      </c>
      <c r="F37" s="11"/>
      <c r="G37" s="152"/>
      <c r="H37" s="153"/>
      <c r="I37" s="153"/>
      <c r="J37" s="154"/>
      <c r="K37" s="10"/>
      <c r="L37" s="10"/>
      <c r="M37" s="10"/>
      <c r="N37" s="10"/>
      <c r="O37" s="10"/>
      <c r="P37" s="10"/>
      <c r="Q37" s="10"/>
      <c r="R37" s="10">
        <v>2.0000000000000001E-4</v>
      </c>
      <c r="S37" s="10"/>
      <c r="T37" s="60"/>
      <c r="U37" s="9"/>
      <c r="V37" s="8">
        <f t="shared" si="1"/>
        <v>2.0000000000000001E-4</v>
      </c>
      <c r="W37" s="47">
        <v>1.2E-2</v>
      </c>
      <c r="X37" s="6">
        <f t="shared" si="0"/>
        <v>5.4</v>
      </c>
    </row>
    <row r="38" spans="1:24" ht="18" customHeight="1" x14ac:dyDescent="0.3">
      <c r="A38" s="1">
        <v>22</v>
      </c>
      <c r="B38" s="150" t="s">
        <v>9</v>
      </c>
      <c r="C38" s="151"/>
      <c r="D38" s="13">
        <v>20</v>
      </c>
      <c r="E38" s="12" t="s">
        <v>7</v>
      </c>
      <c r="F38" s="11"/>
      <c r="G38" s="152"/>
      <c r="H38" s="153"/>
      <c r="I38" s="153"/>
      <c r="J38" s="154"/>
      <c r="K38" s="10"/>
      <c r="L38" s="10"/>
      <c r="M38" s="10"/>
      <c r="N38" s="10"/>
      <c r="O38" s="10"/>
      <c r="P38" s="10"/>
      <c r="Q38" s="10"/>
      <c r="R38" s="10"/>
      <c r="S38" s="10"/>
      <c r="T38" s="60">
        <v>6.0000000000000001E-3</v>
      </c>
      <c r="U38" s="9"/>
      <c r="V38" s="8" t="s">
        <v>87</v>
      </c>
      <c r="W38" s="7">
        <v>0.37</v>
      </c>
      <c r="X38" s="6">
        <f t="shared" si="0"/>
        <v>7.4</v>
      </c>
    </row>
    <row r="39" spans="1:24" ht="18" customHeight="1" thickBot="1" x14ac:dyDescent="0.35">
      <c r="B39" s="55"/>
      <c r="C39" s="56"/>
      <c r="D39" s="13"/>
      <c r="E39" s="54"/>
      <c r="F39" s="59"/>
      <c r="G39" s="57"/>
      <c r="H39" s="58"/>
      <c r="I39" s="58"/>
      <c r="J39" s="59"/>
      <c r="K39" s="10"/>
      <c r="L39" s="10"/>
      <c r="M39" s="10"/>
      <c r="N39" s="10"/>
      <c r="O39" s="10"/>
      <c r="P39" s="10"/>
      <c r="Q39" s="10"/>
      <c r="R39" s="10"/>
      <c r="S39" s="10"/>
      <c r="T39" s="60"/>
      <c r="U39" s="57"/>
      <c r="V39" s="8"/>
      <c r="W39" s="7"/>
      <c r="X39" s="6"/>
    </row>
    <row r="40" spans="1:24" ht="18" customHeight="1" thickBot="1" x14ac:dyDescent="0.3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5" t="s">
        <v>6</v>
      </c>
      <c r="V40" s="115">
        <f>X17+X18+X19+X20+X21+X22+X23+X24+X25+X26+X27+X28+X29+X30+X31+X32+X33+X34+X35+X36+X37+X38+X39</f>
        <v>3977.08</v>
      </c>
      <c r="W40" s="115"/>
      <c r="X40" s="116"/>
    </row>
    <row r="41" spans="1:24" ht="18" customHeight="1" x14ac:dyDescent="0.25">
      <c r="B41" s="4"/>
      <c r="C41" s="4"/>
      <c r="D41" s="3"/>
      <c r="E41" s="3"/>
      <c r="F41" s="3"/>
      <c r="G41" s="3"/>
      <c r="H41" s="3" t="s">
        <v>70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8" customHeight="1" x14ac:dyDescent="0.25">
      <c r="B42" s="91" t="s">
        <v>5</v>
      </c>
      <c r="C42" s="91"/>
      <c r="D42" s="91" t="s">
        <v>2</v>
      </c>
      <c r="E42" s="91"/>
      <c r="F42" s="91"/>
      <c r="G42" s="91" t="s">
        <v>4</v>
      </c>
      <c r="H42" s="91"/>
      <c r="I42" s="91"/>
      <c r="J42" s="91"/>
      <c r="K42" s="91"/>
      <c r="L42" s="71"/>
      <c r="Q42" s="1" t="s">
        <v>3</v>
      </c>
      <c r="R42" s="91" t="s">
        <v>76</v>
      </c>
      <c r="S42" s="91"/>
      <c r="T42" s="91"/>
      <c r="U42" s="91"/>
      <c r="V42" s="91"/>
    </row>
    <row r="43" spans="1:24" ht="18" customHeight="1" x14ac:dyDescent="0.25"/>
    <row r="44" spans="1:24" ht="18" customHeight="1" x14ac:dyDescent="0.3">
      <c r="B44" s="155"/>
      <c r="C44" s="155"/>
      <c r="D44" s="91"/>
      <c r="E44" s="91"/>
      <c r="F44" s="91"/>
      <c r="G44" s="91"/>
      <c r="H44" s="91"/>
      <c r="I44" s="91"/>
      <c r="J44" s="91"/>
      <c r="K44" s="91"/>
      <c r="L44" s="71"/>
      <c r="Q44" s="2" t="s">
        <v>1</v>
      </c>
      <c r="R44" s="91" t="s">
        <v>75</v>
      </c>
      <c r="S44" s="91"/>
      <c r="T44" s="91"/>
      <c r="U44" s="91"/>
      <c r="V44" s="91"/>
    </row>
    <row r="49" spans="22:22" x14ac:dyDescent="0.25">
      <c r="V49" s="1" t="s">
        <v>70</v>
      </c>
    </row>
  </sheetData>
  <sheetProtection formatCells="0"/>
  <protectedRanges>
    <protectedRange sqref="B17:U19 B20:U26 B31:U39 B27:U30" name="Диапазон4"/>
    <protectedRange sqref="Q9" name="Диапазон3"/>
    <protectedRange sqref="B4" name="Диапазон2"/>
    <protectedRange sqref="P1" name="Диапазон1"/>
  </protectedRanges>
  <mergeCells count="87">
    <mergeCell ref="B44:C44"/>
    <mergeCell ref="D44:F44"/>
    <mergeCell ref="G44:K44"/>
    <mergeCell ref="R44:T44"/>
    <mergeCell ref="U44:V44"/>
    <mergeCell ref="B42:C42"/>
    <mergeCell ref="D42:F42"/>
    <mergeCell ref="G42:K42"/>
    <mergeCell ref="R42:T42"/>
    <mergeCell ref="U42:V42"/>
    <mergeCell ref="B37:C37"/>
    <mergeCell ref="G37:J37"/>
    <mergeCell ref="B38:C38"/>
    <mergeCell ref="G38:J38"/>
    <mergeCell ref="V40:X40"/>
    <mergeCell ref="B33:C33"/>
    <mergeCell ref="G33:J33"/>
    <mergeCell ref="B34:C34"/>
    <mergeCell ref="G34:J34"/>
    <mergeCell ref="B35:C35"/>
    <mergeCell ref="G35:J35"/>
    <mergeCell ref="B28:C28"/>
    <mergeCell ref="G28:J28"/>
    <mergeCell ref="B30:C30"/>
    <mergeCell ref="G30:J30"/>
    <mergeCell ref="B32:C32"/>
    <mergeCell ref="G32:J32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7:C17"/>
    <mergeCell ref="G17:J17"/>
    <mergeCell ref="F9:J9"/>
    <mergeCell ref="K9:M9"/>
    <mergeCell ref="O9:P9"/>
    <mergeCell ref="B15:C15"/>
    <mergeCell ref="G15:J15"/>
    <mergeCell ref="B16:C16"/>
    <mergeCell ref="G16:J16"/>
    <mergeCell ref="W12:W14"/>
    <mergeCell ref="X12:X14"/>
    <mergeCell ref="G14:J14"/>
    <mergeCell ref="S13:U13"/>
    <mergeCell ref="M13:R13"/>
    <mergeCell ref="F13:K13"/>
    <mergeCell ref="V12:V14"/>
    <mergeCell ref="Q9:R9"/>
    <mergeCell ref="D10:O10"/>
    <mergeCell ref="P10:R10"/>
    <mergeCell ref="B12:C14"/>
    <mergeCell ref="D12:D14"/>
    <mergeCell ref="E12:E14"/>
    <mergeCell ref="F12:U12"/>
    <mergeCell ref="B9:C9"/>
    <mergeCell ref="D9:E9"/>
    <mergeCell ref="V2:W2"/>
    <mergeCell ref="B5:C7"/>
    <mergeCell ref="D5:E8"/>
    <mergeCell ref="F5:J8"/>
    <mergeCell ref="K5:M8"/>
    <mergeCell ref="O5:P8"/>
    <mergeCell ref="Q5:R8"/>
    <mergeCell ref="U5:V5"/>
    <mergeCell ref="Q2:R2"/>
    <mergeCell ref="U6:V6"/>
    <mergeCell ref="T2:U2"/>
    <mergeCell ref="U4:V4"/>
    <mergeCell ref="G1:O1"/>
    <mergeCell ref="C2:D2"/>
    <mergeCell ref="E2:F2"/>
    <mergeCell ref="G2:J2"/>
    <mergeCell ref="K2:O2"/>
  </mergeCells>
  <pageMargins left="0.25" right="0.25" top="0.75" bottom="0.75" header="0.3" footer="0.3"/>
  <pageSetup paperSize="9" scale="52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2026-06-17T07:06:37Z</cp:lastPrinted>
  <dcterms:created xsi:type="dcterms:W3CDTF">2022-11-11T08:20:43Z</dcterms:created>
  <dcterms:modified xsi:type="dcterms:W3CDTF">2026-06-17T07:07:01Z</dcterms:modified>
</cp:coreProperties>
</file>