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W33" i="1" l="1"/>
  <c r="W37" i="1" l="1"/>
  <c r="W26" i="1" l="1"/>
  <c r="W36" i="1"/>
  <c r="U36" i="1"/>
  <c r="W35" i="1"/>
  <c r="W34" i="1"/>
  <c r="W32" i="1"/>
  <c r="W31" i="1"/>
  <c r="W30" i="1"/>
  <c r="W29" i="1"/>
  <c r="W28" i="1"/>
  <c r="W27" i="1"/>
  <c r="W25" i="1"/>
  <c r="W24" i="1"/>
  <c r="W23" i="1"/>
  <c r="W22" i="1"/>
  <c r="W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<sst xmlns="http://schemas.openxmlformats.org/spreadsheetml/2006/main" count="117" uniqueCount="92">
  <si>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</si>
  <si>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</si>
  <si>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</si>
  <si>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</si>
  <si>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</si>
  <si>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</si>
  <si>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</si>
  <si>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</si>
  <si>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</si>
  <si>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</si>
  <si>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</si>
  <si>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</si>
  <si>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</si>
  <si>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</si>
  <si>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</si>
  <si>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</si>
  <si>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</si>
  <si>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</si>
  <si>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</si>
  <si>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</si>
  <si>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</si>
  <si>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</si>
  <si>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</si>
  <si>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</si>
  <si>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</si>
  <si>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</si>
  <si>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</si>
  <si>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</si>
  <si>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</si>
  <si>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</si>
  <si>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</si>
  <si>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</si>
  <si>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</si>
  <si>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</si>
  <si>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</si>
  <si>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</si>
  <si>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</si>
  <si>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</si>
  <si>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</si>
  <si>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</si>
  <si>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</si>
  <si>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</si>
  <si>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</si>
  <si>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</si>
  <si>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</si>
  <si>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</si>
  <si>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</si>
  <si>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</si>
  <si>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</si>
  <si>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</si>
  <si>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</si>
  <si>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</si>
  <si>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</si>
  <si>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</si>
  <si>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</si>
  <si>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</si>
  <si>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</si>
  <si>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</si>
  <si>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</si>
  <si>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</si>
  <si>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</si>
  <si>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</si>
  <si>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</si>
  <si>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</si>
  <si>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</si>
  <si>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</si>
  <si>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</si>
  <si>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</si>
  <si>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Фиапшева  М.А.</t>
  </si>
  <si>
    <t>Печенье</t>
  </si>
  <si>
    <t>0,0002</t>
  </si>
  <si>
    <t>0,007</t>
  </si>
  <si>
    <t>Пирожки с Картошкой</t>
  </si>
  <si>
    <t>Салат свекольный</t>
  </si>
  <si>
    <t>Свекла</t>
  </si>
  <si>
    <t>0,0004</t>
  </si>
  <si>
    <t>0,033</t>
  </si>
  <si>
    <t>0,05</t>
  </si>
  <si>
    <t>0,006</t>
  </si>
  <si>
    <t>0,009</t>
  </si>
  <si>
    <t>0,04</t>
  </si>
  <si>
    <t>0,055</t>
  </si>
  <si>
    <t>№ 16</t>
  </si>
  <si>
    <t>23.06.2026г</t>
  </si>
  <si>
    <t>0,0023</t>
  </si>
  <si>
    <t>0,003</t>
  </si>
  <si>
    <t>0,063</t>
  </si>
  <si>
    <t>0,0404</t>
  </si>
  <si>
    <t>0,0904</t>
  </si>
  <si>
    <t>0,0058</t>
  </si>
  <si>
    <t>0,008</t>
  </si>
  <si>
    <t>0,0443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</si>
</sst>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14" zoomScale="75" zoomScaleNormal="75" workbookViewId="0">
      <selection activeCell="V41" sqref="V41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161" t="s">
        <v>63</v>
      </c>
      <c r="H1" s="161"/>
      <c r="I1" s="161"/>
      <c r="J1" s="161"/>
      <c r="K1" s="161"/>
      <c r="L1" s="161"/>
      <c r="M1" s="161"/>
      <c r="N1" s="161"/>
      <c r="O1" s="161"/>
      <c r="P1" s="65" t="s">
        <v>82</v>
      </c>
    </row>
    <row r="2" spans="2:23" ht="15" customHeight="1" x14ac:dyDescent="0.3">
      <c r="B2" s="1" t="s">
        <v>62</v>
      </c>
      <c r="C2" s="97" t="s">
        <v>1</v>
      </c>
      <c r="D2" s="97"/>
      <c r="E2" s="162" t="s">
        <v>59</v>
      </c>
      <c r="F2" s="162"/>
      <c r="G2" s="161" t="s">
        <v>2</v>
      </c>
      <c r="H2" s="161"/>
      <c r="I2" s="161"/>
      <c r="J2" s="161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151" t="s">
        <v>6</v>
      </c>
      <c r="V2" s="151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83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52" t="s">
        <v>8</v>
      </c>
      <c r="C5" s="112"/>
      <c r="D5" s="138" t="s">
        <v>9</v>
      </c>
      <c r="E5" s="139"/>
      <c r="F5" s="138" t="s">
        <v>10</v>
      </c>
      <c r="G5" s="157"/>
      <c r="H5" s="157"/>
      <c r="I5" s="157"/>
      <c r="J5" s="157"/>
      <c r="K5" s="138" t="s">
        <v>11</v>
      </c>
      <c r="L5" s="157"/>
      <c r="M5" s="139"/>
      <c r="N5" s="77"/>
      <c r="O5" s="157" t="s">
        <v>12</v>
      </c>
      <c r="P5" s="139"/>
      <c r="Q5" s="138" t="s">
        <v>13</v>
      </c>
      <c r="R5" s="139"/>
      <c r="T5" s="160" t="s">
        <v>14</v>
      </c>
      <c r="U5" s="160"/>
    </row>
    <row r="6" spans="2:23" x14ac:dyDescent="0.25">
      <c r="B6" s="153"/>
      <c r="C6" s="154"/>
      <c r="D6" s="140"/>
      <c r="E6" s="141"/>
      <c r="F6" s="140"/>
      <c r="G6" s="158"/>
      <c r="H6" s="158"/>
      <c r="I6" s="158"/>
      <c r="J6" s="158"/>
      <c r="K6" s="140"/>
      <c r="L6" s="158"/>
      <c r="M6" s="141"/>
      <c r="N6" s="78"/>
      <c r="O6" s="158"/>
      <c r="P6" s="141"/>
      <c r="Q6" s="140"/>
      <c r="R6" s="141"/>
      <c r="T6" s="160">
        <v>504202</v>
      </c>
      <c r="U6" s="160"/>
    </row>
    <row r="7" spans="2:23" ht="34.9" customHeight="1" thickBot="1" x14ac:dyDescent="0.3">
      <c r="B7" s="155"/>
      <c r="C7" s="156"/>
      <c r="D7" s="140"/>
      <c r="E7" s="141"/>
      <c r="F7" s="140"/>
      <c r="G7" s="158"/>
      <c r="H7" s="158"/>
      <c r="I7" s="158"/>
      <c r="J7" s="158"/>
      <c r="K7" s="140"/>
      <c r="L7" s="158"/>
      <c r="M7" s="141"/>
      <c r="N7" s="78"/>
      <c r="O7" s="158"/>
      <c r="P7" s="141"/>
      <c r="Q7" s="140"/>
      <c r="R7" s="141"/>
    </row>
    <row r="8" spans="2:23" ht="63" customHeight="1" thickBot="1" x14ac:dyDescent="0.3">
      <c r="B8" s="7" t="s">
        <v>15</v>
      </c>
      <c r="C8" s="8" t="s">
        <v>16</v>
      </c>
      <c r="D8" s="142"/>
      <c r="E8" s="143"/>
      <c r="F8" s="142"/>
      <c r="G8" s="159"/>
      <c r="H8" s="159"/>
      <c r="I8" s="159"/>
      <c r="J8" s="159"/>
      <c r="K8" s="142"/>
      <c r="L8" s="159"/>
      <c r="M8" s="143"/>
      <c r="N8" s="79"/>
      <c r="O8" s="159"/>
      <c r="P8" s="143"/>
      <c r="Q8" s="142"/>
      <c r="R8" s="143"/>
    </row>
    <row r="9" spans="2:23" ht="24" customHeight="1" thickBot="1" x14ac:dyDescent="0.3">
      <c r="B9" s="144"/>
      <c r="C9" s="145"/>
      <c r="D9" s="146">
        <v>65</v>
      </c>
      <c r="E9" s="147"/>
      <c r="F9" s="148">
        <v>115</v>
      </c>
      <c r="G9" s="149"/>
      <c r="H9" s="149"/>
      <c r="I9" s="149"/>
      <c r="J9" s="149"/>
      <c r="K9" s="150">
        <f>SUM(F9)*D9</f>
        <v>7475</v>
      </c>
      <c r="L9" s="103"/>
      <c r="M9" s="104"/>
      <c r="N9" s="80"/>
      <c r="O9" s="103">
        <f>SUM(U39)/Q9</f>
        <v>59.826129032258066</v>
      </c>
      <c r="P9" s="104"/>
      <c r="Q9" s="136">
        <v>62</v>
      </c>
      <c r="R9" s="137"/>
    </row>
    <row r="10" spans="2:23" ht="24.75" customHeight="1" thickBot="1" x14ac:dyDescent="0.3">
      <c r="B10" s="2"/>
      <c r="C10" s="2"/>
      <c r="D10" s="132" t="s">
        <v>17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4"/>
      <c r="P10" s="103">
        <f>Q9*O9</f>
        <v>3709.2200000000003</v>
      </c>
      <c r="Q10" s="103"/>
      <c r="R10" s="104"/>
    </row>
    <row r="11" spans="2:23" ht="19.5" thickBot="1" x14ac:dyDescent="0.3"/>
    <row r="12" spans="2:23" ht="21" customHeight="1" thickBot="1" x14ac:dyDescent="0.3">
      <c r="B12" s="138" t="s">
        <v>18</v>
      </c>
      <c r="C12" s="139"/>
      <c r="D12" s="139" t="s">
        <v>19</v>
      </c>
      <c r="E12" s="126" t="s">
        <v>20</v>
      </c>
      <c r="F12" s="132" t="s">
        <v>21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123" t="s">
        <v>22</v>
      </c>
      <c r="V12" s="126" t="s">
        <v>23</v>
      </c>
      <c r="W12" s="129" t="s">
        <v>24</v>
      </c>
    </row>
    <row r="13" spans="2:23" ht="17.25" customHeight="1" thickBot="1" x14ac:dyDescent="0.3">
      <c r="B13" s="140"/>
      <c r="C13" s="141"/>
      <c r="D13" s="141"/>
      <c r="E13" s="127"/>
      <c r="F13" s="132" t="s">
        <v>25</v>
      </c>
      <c r="G13" s="133"/>
      <c r="H13" s="133"/>
      <c r="I13" s="133"/>
      <c r="J13" s="133"/>
      <c r="K13" s="133"/>
      <c r="L13" s="74"/>
      <c r="M13" s="132" t="s">
        <v>26</v>
      </c>
      <c r="N13" s="133"/>
      <c r="O13" s="133"/>
      <c r="P13" s="133"/>
      <c r="Q13" s="134"/>
      <c r="R13" s="132" t="s">
        <v>27</v>
      </c>
      <c r="S13" s="133"/>
      <c r="T13" s="134"/>
      <c r="U13" s="124"/>
      <c r="V13" s="127"/>
      <c r="W13" s="130"/>
    </row>
    <row r="14" spans="2:23" ht="78" customHeight="1" thickBot="1" x14ac:dyDescent="0.3">
      <c r="B14" s="140"/>
      <c r="C14" s="141"/>
      <c r="D14" s="141"/>
      <c r="E14" s="127"/>
      <c r="F14" s="9" t="s">
        <v>28</v>
      </c>
      <c r="G14" s="135" t="s">
        <v>60</v>
      </c>
      <c r="H14" s="135"/>
      <c r="I14" s="135"/>
      <c r="J14" s="135"/>
      <c r="K14" s="60" t="s">
        <v>29</v>
      </c>
      <c r="L14" s="75" t="s">
        <v>69</v>
      </c>
      <c r="M14" s="10" t="s">
        <v>56</v>
      </c>
      <c r="N14" s="82" t="s">
        <v>73</v>
      </c>
      <c r="O14" s="64" t="s">
        <v>66</v>
      </c>
      <c r="P14" s="10" t="s">
        <v>57</v>
      </c>
      <c r="Q14" s="10" t="s">
        <v>29</v>
      </c>
      <c r="R14" s="51" t="s">
        <v>72</v>
      </c>
      <c r="S14" s="10" t="s">
        <v>30</v>
      </c>
      <c r="T14" s="11" t="s">
        <v>31</v>
      </c>
      <c r="U14" s="124"/>
      <c r="V14" s="127"/>
      <c r="W14" s="130"/>
    </row>
    <row r="15" spans="2:23" ht="15.75" customHeight="1" thickBot="1" x14ac:dyDescent="0.3">
      <c r="B15" s="142"/>
      <c r="C15" s="143"/>
      <c r="D15" s="143"/>
      <c r="E15" s="128"/>
      <c r="F15" s="12"/>
      <c r="G15" s="117"/>
      <c r="H15" s="117"/>
      <c r="I15" s="117"/>
      <c r="J15" s="117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25"/>
      <c r="V15" s="128"/>
      <c r="W15" s="131"/>
    </row>
    <row r="16" spans="2:23" x14ac:dyDescent="0.25">
      <c r="B16" s="110" t="s">
        <v>32</v>
      </c>
      <c r="C16" s="111"/>
      <c r="D16" s="15"/>
      <c r="E16" s="16"/>
      <c r="F16" s="17">
        <v>62</v>
      </c>
      <c r="G16" s="112">
        <v>62</v>
      </c>
      <c r="H16" s="113"/>
      <c r="I16" s="113"/>
      <c r="J16" s="114"/>
      <c r="K16" s="18">
        <v>62</v>
      </c>
      <c r="L16" s="18">
        <v>62</v>
      </c>
      <c r="M16" s="18">
        <v>62</v>
      </c>
      <c r="N16" s="18">
        <v>62</v>
      </c>
      <c r="O16" s="18">
        <v>62</v>
      </c>
      <c r="P16" s="18">
        <v>62</v>
      </c>
      <c r="Q16" s="18">
        <v>62</v>
      </c>
      <c r="R16" s="18">
        <v>62</v>
      </c>
      <c r="S16" s="18">
        <v>62</v>
      </c>
      <c r="T16" s="19">
        <v>62</v>
      </c>
      <c r="U16" s="20"/>
      <c r="V16" s="16"/>
      <c r="W16" s="21"/>
    </row>
    <row r="17" spans="1:23" ht="19.5" thickBot="1" x14ac:dyDescent="0.3">
      <c r="B17" s="115" t="s">
        <v>33</v>
      </c>
      <c r="C17" s="116"/>
      <c r="D17" s="22"/>
      <c r="E17" s="23" t="s">
        <v>34</v>
      </c>
      <c r="F17" s="12">
        <v>200</v>
      </c>
      <c r="G17" s="117">
        <v>200</v>
      </c>
      <c r="H17" s="117"/>
      <c r="I17" s="117"/>
      <c r="J17" s="117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18" t="s">
        <v>35</v>
      </c>
      <c r="C18" s="119"/>
      <c r="D18" s="28">
        <v>40</v>
      </c>
      <c r="E18" s="29" t="s">
        <v>36</v>
      </c>
      <c r="F18" s="30"/>
      <c r="G18" s="120"/>
      <c r="H18" s="121"/>
      <c r="I18" s="121"/>
      <c r="J18" s="122"/>
      <c r="K18" s="31"/>
      <c r="L18" s="31"/>
      <c r="M18" s="31">
        <v>4.7E-2</v>
      </c>
      <c r="N18" s="31"/>
      <c r="O18" s="31"/>
      <c r="P18" s="31"/>
      <c r="Q18" s="31"/>
      <c r="R18" s="31">
        <v>2.5000000000000001E-2</v>
      </c>
      <c r="S18" s="31"/>
      <c r="T18" s="32"/>
      <c r="U18" s="33">
        <f>SUM(F18:T18)</f>
        <v>7.2000000000000008E-2</v>
      </c>
      <c r="V18" s="34">
        <v>4.46</v>
      </c>
      <c r="W18" s="35">
        <f t="shared" ref="W18:W37" si="0">SUM(V18)*D18</f>
        <v>178.4</v>
      </c>
    </row>
    <row r="19" spans="1:23" x14ac:dyDescent="0.3">
      <c r="A19" s="1">
        <v>2</v>
      </c>
      <c r="B19" s="90" t="s">
        <v>61</v>
      </c>
      <c r="C19" s="91"/>
      <c r="D19" s="28">
        <v>450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70</v>
      </c>
      <c r="V19" s="95">
        <v>1.2E-2</v>
      </c>
      <c r="W19" s="35">
        <f>V19*D19</f>
        <v>5.4</v>
      </c>
    </row>
    <row r="20" spans="1:23" x14ac:dyDescent="0.3">
      <c r="A20" s="1">
        <v>3</v>
      </c>
      <c r="B20" s="105" t="s">
        <v>37</v>
      </c>
      <c r="C20" s="106"/>
      <c r="D20" s="36">
        <v>46</v>
      </c>
      <c r="E20" s="37" t="s">
        <v>36</v>
      </c>
      <c r="F20" s="38"/>
      <c r="G20" s="107"/>
      <c r="H20" s="108"/>
      <c r="I20" s="108"/>
      <c r="J20" s="109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0.93</v>
      </c>
      <c r="W20" s="43">
        <f t="shared" si="0"/>
        <v>42.78</v>
      </c>
    </row>
    <row r="21" spans="1:23" x14ac:dyDescent="0.3">
      <c r="A21" s="1">
        <v>4</v>
      </c>
      <c r="B21" s="105" t="s">
        <v>38</v>
      </c>
      <c r="C21" s="106"/>
      <c r="D21" s="36">
        <v>40</v>
      </c>
      <c r="E21" s="37" t="s">
        <v>36</v>
      </c>
      <c r="F21" s="38"/>
      <c r="G21" s="107"/>
      <c r="H21" s="108"/>
      <c r="I21" s="108"/>
      <c r="J21" s="109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 t="s">
        <v>89</v>
      </c>
      <c r="V21" s="42">
        <v>0.36</v>
      </c>
      <c r="W21" s="43">
        <f t="shared" si="0"/>
        <v>14.399999999999999</v>
      </c>
    </row>
    <row r="22" spans="1:23" x14ac:dyDescent="0.3">
      <c r="A22" s="1">
        <v>5</v>
      </c>
      <c r="B22" s="105" t="s">
        <v>39</v>
      </c>
      <c r="C22" s="106"/>
      <c r="D22" s="36">
        <v>360</v>
      </c>
      <c r="E22" s="37" t="s">
        <v>36</v>
      </c>
      <c r="F22" s="38"/>
      <c r="G22" s="107"/>
      <c r="H22" s="108"/>
      <c r="I22" s="108"/>
      <c r="J22" s="109"/>
      <c r="K22" s="39"/>
      <c r="L22" s="39"/>
      <c r="M22" s="39">
        <v>2E-3</v>
      </c>
      <c r="N22" s="39"/>
      <c r="O22" s="39"/>
      <c r="P22" s="39"/>
      <c r="Q22" s="39"/>
      <c r="R22" s="39"/>
      <c r="S22" s="39"/>
      <c r="T22" s="40"/>
      <c r="U22" s="41" t="s">
        <v>84</v>
      </c>
      <c r="V22" s="42">
        <v>0.14000000000000001</v>
      </c>
      <c r="W22" s="43">
        <f t="shared" si="0"/>
        <v>50.400000000000006</v>
      </c>
    </row>
    <row r="23" spans="1:23" x14ac:dyDescent="0.3">
      <c r="A23" s="1">
        <v>6</v>
      </c>
      <c r="B23" s="105" t="s">
        <v>40</v>
      </c>
      <c r="C23" s="106"/>
      <c r="D23" s="36">
        <v>278</v>
      </c>
      <c r="E23" s="37" t="s">
        <v>36</v>
      </c>
      <c r="F23" s="38"/>
      <c r="G23" s="107"/>
      <c r="H23" s="108"/>
      <c r="I23" s="108"/>
      <c r="J23" s="109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85</v>
      </c>
      <c r="V23" s="42">
        <v>0.19</v>
      </c>
      <c r="W23" s="43">
        <f t="shared" si="0"/>
        <v>52.82</v>
      </c>
    </row>
    <row r="24" spans="1:23" x14ac:dyDescent="0.3">
      <c r="A24" s="1">
        <v>7</v>
      </c>
      <c r="B24" s="105" t="s">
        <v>41</v>
      </c>
      <c r="C24" s="106"/>
      <c r="D24" s="36">
        <v>160</v>
      </c>
      <c r="E24" s="63" t="s">
        <v>36</v>
      </c>
      <c r="F24" s="38"/>
      <c r="G24" s="107"/>
      <c r="H24" s="108"/>
      <c r="I24" s="108"/>
      <c r="J24" s="109"/>
      <c r="K24" s="39"/>
      <c r="L24" s="39"/>
      <c r="M24" s="39">
        <v>2E-3</v>
      </c>
      <c r="N24" s="39"/>
      <c r="O24" s="39">
        <v>3.0000000000000001E-3</v>
      </c>
      <c r="P24" s="39"/>
      <c r="Q24" s="39"/>
      <c r="R24" s="39">
        <v>3.0000000000000001E-3</v>
      </c>
      <c r="S24" s="39"/>
      <c r="T24" s="40"/>
      <c r="U24" s="41" t="s">
        <v>90</v>
      </c>
      <c r="V24" s="42">
        <v>0.5</v>
      </c>
      <c r="W24" s="43">
        <f t="shared" si="0"/>
        <v>80</v>
      </c>
    </row>
    <row r="25" spans="1:23" x14ac:dyDescent="0.3">
      <c r="A25" s="1">
        <v>8</v>
      </c>
      <c r="B25" s="105" t="s">
        <v>43</v>
      </c>
      <c r="C25" s="106"/>
      <c r="D25" s="36">
        <v>40</v>
      </c>
      <c r="E25" s="37" t="s">
        <v>36</v>
      </c>
      <c r="F25" s="38"/>
      <c r="G25" s="107"/>
      <c r="H25" s="108"/>
      <c r="I25" s="108"/>
      <c r="J25" s="109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 t="s">
        <v>79</v>
      </c>
      <c r="V25" s="42">
        <v>0.56000000000000005</v>
      </c>
      <c r="W25" s="43">
        <f t="shared" si="0"/>
        <v>22.400000000000002</v>
      </c>
    </row>
    <row r="26" spans="1:23" x14ac:dyDescent="0.3">
      <c r="A26" s="1">
        <v>9</v>
      </c>
      <c r="B26" s="54" t="s">
        <v>44</v>
      </c>
      <c r="C26" s="55"/>
      <c r="D26" s="36">
        <v>420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86</v>
      </c>
      <c r="V26" s="42">
        <v>3.91</v>
      </c>
      <c r="W26" s="43">
        <f t="shared" si="0"/>
        <v>1642.2</v>
      </c>
    </row>
    <row r="27" spans="1:23" ht="15.75" customHeight="1" x14ac:dyDescent="0.3">
      <c r="A27" s="1">
        <v>10</v>
      </c>
      <c r="B27" s="105" t="s">
        <v>45</v>
      </c>
      <c r="C27" s="106"/>
      <c r="D27" s="36">
        <v>34</v>
      </c>
      <c r="E27" s="37" t="s">
        <v>36</v>
      </c>
      <c r="F27" s="38"/>
      <c r="G27" s="107"/>
      <c r="H27" s="108"/>
      <c r="I27" s="108"/>
      <c r="J27" s="109"/>
      <c r="K27" s="39"/>
      <c r="L27" s="39"/>
      <c r="M27" s="39"/>
      <c r="N27" s="39"/>
      <c r="O27" s="39"/>
      <c r="P27" s="39"/>
      <c r="Q27" s="39"/>
      <c r="R27" s="39">
        <v>0.04</v>
      </c>
      <c r="S27" s="39"/>
      <c r="T27" s="40"/>
      <c r="U27" s="41" t="s">
        <v>80</v>
      </c>
      <c r="V27" s="42">
        <v>2.48</v>
      </c>
      <c r="W27" s="43">
        <f t="shared" si="0"/>
        <v>84.32</v>
      </c>
    </row>
    <row r="28" spans="1:23" x14ac:dyDescent="0.3">
      <c r="A28" s="1">
        <v>11</v>
      </c>
      <c r="B28" s="105" t="s">
        <v>67</v>
      </c>
      <c r="C28" s="106"/>
      <c r="D28" s="44">
        <v>60</v>
      </c>
      <c r="E28" s="37" t="s">
        <v>36</v>
      </c>
      <c r="F28" s="45"/>
      <c r="G28" s="107"/>
      <c r="H28" s="108"/>
      <c r="I28" s="108"/>
      <c r="J28" s="109"/>
      <c r="K28" s="39"/>
      <c r="L28" s="39"/>
      <c r="M28" s="39"/>
      <c r="N28" s="39"/>
      <c r="O28" s="39">
        <v>0.04</v>
      </c>
      <c r="P28" s="39"/>
      <c r="Q28" s="39"/>
      <c r="R28" s="39"/>
      <c r="S28" s="39"/>
      <c r="T28" s="40"/>
      <c r="U28" s="41" t="s">
        <v>91</v>
      </c>
      <c r="V28" s="42">
        <v>2.75</v>
      </c>
      <c r="W28" s="43">
        <f t="shared" si="0"/>
        <v>165</v>
      </c>
    </row>
    <row r="29" spans="1:23" x14ac:dyDescent="0.3">
      <c r="A29" s="1">
        <v>12</v>
      </c>
      <c r="B29" s="105" t="s">
        <v>58</v>
      </c>
      <c r="C29" s="106"/>
      <c r="D29" s="36">
        <v>65</v>
      </c>
      <c r="E29" s="37" t="s">
        <v>36</v>
      </c>
      <c r="F29" s="38"/>
      <c r="G29" s="107"/>
      <c r="H29" s="108"/>
      <c r="I29" s="108"/>
      <c r="J29" s="109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71</v>
      </c>
      <c r="V29" s="42">
        <v>0.43</v>
      </c>
      <c r="W29" s="43">
        <f t="shared" si="0"/>
        <v>27.95</v>
      </c>
    </row>
    <row r="30" spans="1:23" x14ac:dyDescent="0.3">
      <c r="A30" s="1">
        <v>13</v>
      </c>
      <c r="B30" s="105" t="s">
        <v>46</v>
      </c>
      <c r="C30" s="106"/>
      <c r="D30" s="36">
        <v>75</v>
      </c>
      <c r="E30" s="37" t="s">
        <v>36</v>
      </c>
      <c r="F30" s="38">
        <v>3.0000000000000001E-3</v>
      </c>
      <c r="G30" s="107">
        <v>0.01</v>
      </c>
      <c r="H30" s="108"/>
      <c r="I30" s="108"/>
      <c r="J30" s="109"/>
      <c r="K30" s="39"/>
      <c r="L30" s="39"/>
      <c r="M30" s="39"/>
      <c r="N30" s="39"/>
      <c r="O30" s="39"/>
      <c r="P30" s="39">
        <v>0.01</v>
      </c>
      <c r="Q30" s="39"/>
      <c r="R30" s="39"/>
      <c r="S30" s="39">
        <v>0.01</v>
      </c>
      <c r="T30" s="40"/>
      <c r="U30" s="41" t="s">
        <v>76</v>
      </c>
      <c r="V30" s="42">
        <v>2.0499999999999998</v>
      </c>
      <c r="W30" s="43">
        <f t="shared" si="0"/>
        <v>153.75</v>
      </c>
    </row>
    <row r="31" spans="1:23" x14ac:dyDescent="0.3">
      <c r="A31" s="1">
        <v>14</v>
      </c>
      <c r="B31" s="105" t="s">
        <v>29</v>
      </c>
      <c r="C31" s="106"/>
      <c r="D31" s="36">
        <v>49</v>
      </c>
      <c r="E31" s="37" t="s">
        <v>36</v>
      </c>
      <c r="F31" s="38"/>
      <c r="G31" s="107"/>
      <c r="H31" s="108"/>
      <c r="I31" s="108"/>
      <c r="J31" s="109"/>
      <c r="K31" s="39">
        <v>0.04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88</v>
      </c>
      <c r="V31" s="42">
        <v>5.6</v>
      </c>
      <c r="W31" s="43">
        <f t="shared" si="0"/>
        <v>274.39999999999998</v>
      </c>
    </row>
    <row r="32" spans="1:23" x14ac:dyDescent="0.3">
      <c r="A32" s="1">
        <v>15</v>
      </c>
      <c r="B32" s="105" t="s">
        <v>47</v>
      </c>
      <c r="C32" s="106"/>
      <c r="D32" s="36">
        <v>88</v>
      </c>
      <c r="E32" s="37" t="s">
        <v>42</v>
      </c>
      <c r="F32" s="38">
        <v>0.04</v>
      </c>
      <c r="G32" s="107"/>
      <c r="H32" s="108"/>
      <c r="I32" s="108"/>
      <c r="J32" s="109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81</v>
      </c>
      <c r="V32" s="42">
        <v>3</v>
      </c>
      <c r="W32" s="43">
        <f t="shared" si="0"/>
        <v>264</v>
      </c>
    </row>
    <row r="33" spans="1:23" x14ac:dyDescent="0.3">
      <c r="A33" s="1">
        <v>16</v>
      </c>
      <c r="B33" s="84" t="s">
        <v>74</v>
      </c>
      <c r="C33" s="85"/>
      <c r="D33" s="36">
        <v>40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>
        <v>0.05</v>
      </c>
      <c r="O33" s="39"/>
      <c r="P33" s="39"/>
      <c r="Q33" s="39"/>
      <c r="R33" s="39"/>
      <c r="S33" s="39"/>
      <c r="T33" s="89"/>
      <c r="U33" s="41" t="s">
        <v>77</v>
      </c>
      <c r="V33" s="42">
        <v>3.1</v>
      </c>
      <c r="W33" s="43">
        <f t="shared" si="0"/>
        <v>124</v>
      </c>
    </row>
    <row r="34" spans="1:23" x14ac:dyDescent="0.3">
      <c r="A34" s="1">
        <v>17</v>
      </c>
      <c r="B34" s="98" t="s">
        <v>30</v>
      </c>
      <c r="C34" s="99"/>
      <c r="D34" s="46">
        <v>820</v>
      </c>
      <c r="E34" s="61" t="s">
        <v>36</v>
      </c>
      <c r="F34" s="47"/>
      <c r="G34" s="100">
        <v>2.0000000000000001E-4</v>
      </c>
      <c r="H34" s="101"/>
      <c r="I34" s="101"/>
      <c r="J34" s="102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 t="s">
        <v>75</v>
      </c>
      <c r="V34" s="62">
        <v>2.5000000000000001E-2</v>
      </c>
      <c r="W34" s="43">
        <f t="shared" si="0"/>
        <v>20.5</v>
      </c>
    </row>
    <row r="35" spans="1:23" x14ac:dyDescent="0.3">
      <c r="A35" s="1">
        <v>18</v>
      </c>
      <c r="B35" s="98" t="s">
        <v>31</v>
      </c>
      <c r="C35" s="99"/>
      <c r="D35" s="46">
        <v>20</v>
      </c>
      <c r="E35" s="37" t="s">
        <v>36</v>
      </c>
      <c r="F35" s="47"/>
      <c r="G35" s="100"/>
      <c r="H35" s="101"/>
      <c r="I35" s="101"/>
      <c r="J35" s="102"/>
      <c r="K35" s="39"/>
      <c r="L35" s="39"/>
      <c r="M35" s="39"/>
      <c r="N35" s="39"/>
      <c r="O35" s="39"/>
      <c r="P35" s="39"/>
      <c r="Q35" s="39"/>
      <c r="R35" s="39"/>
      <c r="S35" s="39"/>
      <c r="T35" s="40">
        <v>6.0000000000000001E-3</v>
      </c>
      <c r="U35" s="41" t="s">
        <v>78</v>
      </c>
      <c r="V35" s="42">
        <v>0.37</v>
      </c>
      <c r="W35" s="43">
        <f t="shared" si="0"/>
        <v>7.4</v>
      </c>
    </row>
    <row r="36" spans="1:23" x14ac:dyDescent="0.3">
      <c r="A36" s="1">
        <v>19</v>
      </c>
      <c r="B36" s="98" t="s">
        <v>48</v>
      </c>
      <c r="C36" s="99"/>
      <c r="D36" s="46">
        <v>60</v>
      </c>
      <c r="E36" s="37" t="s">
        <v>36</v>
      </c>
      <c r="F36" s="47">
        <v>0.03</v>
      </c>
      <c r="G36" s="100"/>
      <c r="H36" s="101"/>
      <c r="I36" s="101"/>
      <c r="J36" s="102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ref="U36" si="1">SUM(F36:T36)</f>
        <v>0.03</v>
      </c>
      <c r="V36" s="42">
        <v>1.86</v>
      </c>
      <c r="W36" s="43">
        <f t="shared" si="0"/>
        <v>111.60000000000001</v>
      </c>
    </row>
    <row r="37" spans="1:23" x14ac:dyDescent="0.3">
      <c r="A37" s="1">
        <v>20</v>
      </c>
      <c r="B37" s="66" t="s">
        <v>69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87</v>
      </c>
      <c r="V37" s="42">
        <v>2.5</v>
      </c>
      <c r="W37" s="43">
        <f t="shared" si="0"/>
        <v>387.5</v>
      </c>
    </row>
    <row r="38" spans="1:23" ht="19.5" thickBot="1" x14ac:dyDescent="0.35">
      <c r="B38" s="98"/>
      <c r="C38" s="99"/>
      <c r="D38" s="46"/>
      <c r="E38" s="61"/>
      <c r="F38" s="47"/>
      <c r="G38" s="100"/>
      <c r="H38" s="101"/>
      <c r="I38" s="101"/>
      <c r="J38" s="102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1"/>
      <c r="V38" s="42"/>
      <c r="W38" s="43"/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03">
        <f>W18+W19+W20+W21+W22+W23+W24+W25+W26+W27+W28+W29+W30+W31+W32+W33+W34+W35+W36+W37+W38</f>
        <v>3709.2200000000003</v>
      </c>
      <c r="V39" s="103"/>
      <c r="W39" s="104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68</v>
      </c>
      <c r="U41" s="97"/>
    </row>
    <row r="43" spans="1:23" x14ac:dyDescent="0.3">
      <c r="B43" s="96"/>
      <c r="C43" s="96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G1:O1"/>
    <mergeCell ref="C2:D2"/>
    <mergeCell ref="E2:F2"/>
    <mergeCell ref="G2:J2"/>
    <mergeCell ref="K2:O2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U12:U15"/>
    <mergeCell ref="V12:V15"/>
    <mergeCell ref="W12:W15"/>
    <mergeCell ref="F13:K13"/>
    <mergeCell ref="M13:Q13"/>
    <mergeCell ref="R13:T13"/>
    <mergeCell ref="G14:J14"/>
    <mergeCell ref="G15:J15"/>
    <mergeCell ref="B16:C16"/>
    <mergeCell ref="G16:J16"/>
    <mergeCell ref="B17:C17"/>
    <mergeCell ref="G17:J17"/>
    <mergeCell ref="B18:C18"/>
    <mergeCell ref="G18:J18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41:C41"/>
    <mergeCell ref="D41:F41"/>
    <mergeCell ref="G41:K41"/>
    <mergeCell ref="R41:S41"/>
    <mergeCell ref="T41:U41"/>
    <mergeCell ref="B36:C36"/>
    <mergeCell ref="G36:J36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2026-06-17T07:27:56Z</cp:lastPrinted>
  <dcterms:created xsi:type="dcterms:W3CDTF">2023-01-16T06:46:51Z</dcterms:created>
  <dcterms:modified xsi:type="dcterms:W3CDTF">2026-06-17T07:28:28Z</dcterms:modified>
</cp:coreProperties>
</file>