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730" windowHeight="11760"/>
  </bookViews>
  <sheets>
    <sheet name="пн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1" l="1"/>
  <c r="S27" i="1"/>
  <c r="U26" i="1"/>
  <c r="U25" i="1"/>
  <c r="U24" i="1"/>
  <c r="U23" i="1"/>
  <c r="U22" i="1"/>
  <c r="U21" i="1"/>
  <c r="S21" i="1"/>
  <c r="U20" i="1"/>
  <c r="U19" i="1"/>
  <c r="U18" i="1"/>
  <c r="S18" i="1"/>
  <c r="U17" i="1"/>
  <c r="K8" i="1"/>
  <c r="S29" i="1" l="1"/>
  <c r="M8" i="1" s="1"/>
  <c r="O9" i="1" s="1"/>
</calcChain>
</file>

<file path=xl/sharedStrings.xml><?xml version="1.0" encoding="utf-8"?>
<sst xmlns="http://schemas.openxmlformats.org/spreadsheetml/2006/main" count="85" uniqueCount="69">
  <si>
    <t xml:space="preserve">Утверждаю </t>
  </si>
  <si>
    <t xml:space="preserve">Меню-требование на выдачу продуктов питания  </t>
  </si>
  <si>
    <t>директор</t>
  </si>
  <si>
    <t>Балкарова М.М.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</si>
  <si>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</si>
  <si>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</si>
  <si>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</si>
  <si>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</si>
  <si>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</si>
  <si>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1 неделя</t>
  </si>
  <si>
    <t>понедельник</t>
  </si>
  <si>
    <t>формы по ОКУД</t>
  </si>
  <si>
    <t xml:space="preserve">Коды категорий довольствующихся
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</si>
  <si>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</si>
  <si>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</si>
  <si>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</si>
  <si>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</si>
  <si>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</si>
  <si>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</si>
  <si>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</si>
  <si>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</si>
  <si>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</si>
  <si>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</si>
  <si>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</si>
  <si>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</si>
  <si>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</si>
  <si>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</si>
  <si>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</si>
  <si>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</si>
  <si>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</si>
  <si>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Бефстроганов из куриного филе</t>
  </si>
  <si>
    <t>Каша пшенная</t>
  </si>
  <si>
    <t>Хлеб</t>
  </si>
  <si>
    <t>Чай с сахаром</t>
  </si>
  <si>
    <t>Количество порций</t>
  </si>
  <si>
    <t>Выход -вес порций</t>
  </si>
  <si>
    <t>г</t>
  </si>
  <si>
    <t>150/5</t>
  </si>
  <si>
    <t xml:space="preserve"> </t>
  </si>
  <si>
    <t>Куриное филе</t>
  </si>
  <si>
    <t>кг</t>
  </si>
  <si>
    <t>Соль</t>
  </si>
  <si>
    <t>Лук</t>
  </si>
  <si>
    <t>Мука</t>
  </si>
  <si>
    <t>Сметана</t>
  </si>
  <si>
    <t>Крупа пшенная</t>
  </si>
  <si>
    <t>Масло слив</t>
  </si>
  <si>
    <t>Чай</t>
  </si>
  <si>
    <t>0,001</t>
  </si>
  <si>
    <t>Масло раст.</t>
  </si>
  <si>
    <t>Сахар</t>
  </si>
  <si>
    <t xml:space="preserve">   </t>
  </si>
  <si>
    <t>Огурцы свежие</t>
  </si>
  <si>
    <t>Итог:</t>
  </si>
  <si>
    <t>Главный бухгалтер</t>
  </si>
  <si>
    <t>_________________________</t>
  </si>
  <si>
    <t>Кандрокова Ж.С.</t>
  </si>
  <si>
    <t>Повар</t>
  </si>
  <si>
    <t>Фиапшева  М.А.</t>
  </si>
  <si>
    <t>Кладовщик</t>
  </si>
  <si>
    <t>Алагирова М.А.</t>
  </si>
  <si>
    <t>0,01</t>
  </si>
  <si>
    <t>0,015</t>
  </si>
  <si>
    <t>0,06</t>
  </si>
  <si>
    <t>№ 8</t>
  </si>
  <si>
    <t>12.10.2026г</t>
  </si>
  <si>
    <t>0,062</t>
  </si>
  <si>
    <t>0,0068</t>
  </si>
  <si>
    <t>0,0886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</si>
</sst>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</font>
    <font>
      <sz val="14"/>
      <color theme="1"/>
      <name val="Calibri"/>
      <scheme val="minor"/>
    </font>
    <font>
      <sz val="12"/>
      <color theme="1"/>
      <name val="Calibri"/>
      <scheme val="minor"/>
    </font>
    <font>
      <b/>
      <sz val="14"/>
      <color theme="1"/>
      <name val="Calibri"/>
      <scheme val="minor"/>
    </font>
    <font>
      <u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164" fontId="1" fillId="0" borderId="14" xfId="0" applyNumberFormat="1" applyFont="1" applyBorder="1"/>
    <xf numFmtId="0" fontId="1" fillId="0" borderId="1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left"/>
    </xf>
    <xf numFmtId="0" fontId="1" fillId="0" borderId="18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0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zoomScale="80" zoomScaleNormal="80" workbookViewId="0">
      <selection activeCell="U7" sqref="U7"/>
    </sheetView>
  </sheetViews>
  <sheetFormatPr defaultColWidth="9.140625" defaultRowHeight="18.75" x14ac:dyDescent="0.25"/>
  <cols>
    <col min="1" max="1" width="4.140625" style="1" bestFit="1" customWidth="1"/>
    <col min="2" max="2" width="14.42578125" style="2" customWidth="1"/>
    <col min="3" max="3" width="12.5703125" style="2" customWidth="1"/>
    <col min="4" max="4" width="11.28515625" style="2" customWidth="1"/>
    <col min="5" max="5" width="8.42578125" style="2" customWidth="1"/>
    <col min="6" max="6" width="12.5703125" style="2" customWidth="1"/>
    <col min="7" max="7" width="2.42578125" style="2" customWidth="1"/>
    <col min="8" max="8" width="4.140625" style="2" customWidth="1"/>
    <col min="9" max="9" width="2.5703125" style="2" customWidth="1"/>
    <col min="10" max="10" width="4.42578125" style="2" customWidth="1"/>
    <col min="11" max="11" width="12.85546875" style="2" customWidth="1"/>
    <col min="12" max="12" width="17" style="2" customWidth="1"/>
    <col min="13" max="14" width="12.85546875" style="2" customWidth="1"/>
    <col min="15" max="15" width="13.85546875" style="2" customWidth="1"/>
    <col min="16" max="18" width="12.5703125" style="2" customWidth="1"/>
    <col min="19" max="19" width="10.7109375" style="2" customWidth="1"/>
    <col min="20" max="20" width="11.28515625" style="2" customWidth="1"/>
    <col min="21" max="21" width="10.7109375" style="2" customWidth="1"/>
    <col min="22" max="22" width="9.85546875" style="2" bestFit="1" customWidth="1"/>
    <col min="23" max="23" width="9.140625" style="2" bestFit="1" customWidth="1"/>
    <col min="24" max="16384" width="9.140625" style="2"/>
  </cols>
  <sheetData>
    <row r="1" spans="1:23" ht="15" customHeight="1" x14ac:dyDescent="0.25">
      <c r="B1" s="2" t="s">
        <v>0</v>
      </c>
      <c r="G1" s="37" t="s">
        <v>1</v>
      </c>
      <c r="H1" s="37"/>
      <c r="I1" s="37"/>
      <c r="J1" s="37"/>
      <c r="K1" s="37"/>
      <c r="L1" s="37"/>
      <c r="M1" s="37"/>
      <c r="N1" s="3" t="s">
        <v>64</v>
      </c>
    </row>
    <row r="2" spans="1:23" ht="15" customHeight="1" x14ac:dyDescent="0.3">
      <c r="B2" s="2" t="s">
        <v>2</v>
      </c>
      <c r="C2" s="37"/>
      <c r="D2" s="37"/>
      <c r="E2" s="60" t="s">
        <v>3</v>
      </c>
      <c r="F2" s="60"/>
      <c r="G2" s="37" t="s">
        <v>4</v>
      </c>
      <c r="H2" s="37"/>
      <c r="I2" s="37"/>
      <c r="J2" s="37"/>
      <c r="K2" s="37" t="s">
        <v>5</v>
      </c>
      <c r="L2" s="37"/>
      <c r="M2" s="37"/>
      <c r="O2" s="37" t="s">
        <v>6</v>
      </c>
      <c r="P2" s="37"/>
      <c r="Q2" s="37" t="s">
        <v>7</v>
      </c>
      <c r="R2" s="37"/>
      <c r="S2" s="61" t="s">
        <v>8</v>
      </c>
      <c r="T2" s="61"/>
    </row>
    <row r="3" spans="1:23" ht="37.5" x14ac:dyDescent="0.25">
      <c r="B3" s="4" t="s">
        <v>65</v>
      </c>
      <c r="G3" s="1"/>
      <c r="H3" s="5"/>
      <c r="I3" s="1"/>
      <c r="J3" s="5"/>
      <c r="K3" s="1" t="s">
        <v>9</v>
      </c>
      <c r="L3" s="2" t="s">
        <v>10</v>
      </c>
      <c r="R3" s="37" t="s">
        <v>11</v>
      </c>
      <c r="S3" s="37"/>
    </row>
    <row r="4" spans="1:23" ht="18.75" customHeight="1" x14ac:dyDescent="0.25">
      <c r="B4" s="28" t="s">
        <v>12</v>
      </c>
      <c r="C4" s="44"/>
      <c r="D4" s="28" t="s">
        <v>13</v>
      </c>
      <c r="E4" s="44"/>
      <c r="F4" s="28" t="s">
        <v>14</v>
      </c>
      <c r="G4" s="49"/>
      <c r="H4" s="49"/>
      <c r="I4" s="49"/>
      <c r="J4" s="44"/>
      <c r="K4" s="28" t="s">
        <v>15</v>
      </c>
      <c r="L4" s="44"/>
      <c r="M4" s="28" t="s">
        <v>16</v>
      </c>
      <c r="N4" s="44"/>
      <c r="O4" s="28" t="s">
        <v>17</v>
      </c>
      <c r="P4" s="44"/>
      <c r="R4" s="28" t="s">
        <v>18</v>
      </c>
      <c r="S4" s="42"/>
    </row>
    <row r="5" spans="1:23" ht="22.5" customHeight="1" x14ac:dyDescent="0.25">
      <c r="B5" s="45"/>
      <c r="C5" s="46"/>
      <c r="D5" s="45"/>
      <c r="E5" s="46"/>
      <c r="F5" s="45"/>
      <c r="G5" s="37"/>
      <c r="H5" s="37"/>
      <c r="I5" s="37"/>
      <c r="J5" s="46"/>
      <c r="K5" s="45"/>
      <c r="L5" s="46"/>
      <c r="M5" s="45"/>
      <c r="N5" s="46"/>
      <c r="O5" s="45"/>
      <c r="P5" s="46"/>
      <c r="R5" s="28">
        <v>504202</v>
      </c>
      <c r="S5" s="42"/>
    </row>
    <row r="6" spans="1:23" ht="30" customHeight="1" x14ac:dyDescent="0.25">
      <c r="B6" s="47"/>
      <c r="C6" s="48"/>
      <c r="D6" s="45"/>
      <c r="E6" s="46"/>
      <c r="F6" s="45"/>
      <c r="G6" s="37"/>
      <c r="H6" s="37"/>
      <c r="I6" s="37"/>
      <c r="J6" s="46"/>
      <c r="K6" s="45"/>
      <c r="L6" s="46"/>
      <c r="M6" s="45"/>
      <c r="N6" s="46"/>
      <c r="O6" s="45"/>
      <c r="P6" s="46"/>
    </row>
    <row r="7" spans="1:23" ht="63" customHeight="1" x14ac:dyDescent="0.25">
      <c r="B7" s="6" t="s">
        <v>19</v>
      </c>
      <c r="C7" s="7" t="s">
        <v>20</v>
      </c>
      <c r="D7" s="47"/>
      <c r="E7" s="48"/>
      <c r="F7" s="47"/>
      <c r="G7" s="50"/>
      <c r="H7" s="50"/>
      <c r="I7" s="50"/>
      <c r="J7" s="48"/>
      <c r="K7" s="47"/>
      <c r="L7" s="48"/>
      <c r="M7" s="47"/>
      <c r="N7" s="48"/>
      <c r="O7" s="47"/>
      <c r="P7" s="48"/>
    </row>
    <row r="8" spans="1:23" ht="24" customHeight="1" x14ac:dyDescent="0.25">
      <c r="B8" s="28"/>
      <c r="C8" s="42"/>
      <c r="D8" s="54">
        <v>83.24</v>
      </c>
      <c r="E8" s="56"/>
      <c r="F8" s="54">
        <v>82</v>
      </c>
      <c r="G8" s="55"/>
      <c r="H8" s="55"/>
      <c r="I8" s="55"/>
      <c r="J8" s="56"/>
      <c r="K8" s="28">
        <f>F8*D8</f>
        <v>6825.6799999999994</v>
      </c>
      <c r="L8" s="42"/>
      <c r="M8" s="51">
        <f>SUM(S29)/O8</f>
        <v>74.475316455696188</v>
      </c>
      <c r="N8" s="53"/>
      <c r="O8" s="28">
        <v>79</v>
      </c>
      <c r="P8" s="42"/>
    </row>
    <row r="9" spans="1:23" ht="24.75" customHeight="1" x14ac:dyDescent="0.25">
      <c r="B9" s="1"/>
      <c r="C9" s="1"/>
      <c r="D9" s="57" t="s">
        <v>21</v>
      </c>
      <c r="E9" s="58"/>
      <c r="F9" s="58"/>
      <c r="G9" s="58"/>
      <c r="H9" s="58"/>
      <c r="I9" s="58"/>
      <c r="J9" s="58"/>
      <c r="K9" s="58"/>
      <c r="L9" s="58"/>
      <c r="M9" s="58"/>
      <c r="N9" s="59"/>
      <c r="O9" s="51">
        <f>M8*O8</f>
        <v>5883.5499999999993</v>
      </c>
      <c r="P9" s="53"/>
    </row>
    <row r="11" spans="1:23" ht="21" customHeight="1" x14ac:dyDescent="0.25">
      <c r="A11" s="28"/>
      <c r="B11" s="28" t="s">
        <v>22</v>
      </c>
      <c r="C11" s="44"/>
      <c r="D11" s="28" t="s">
        <v>23</v>
      </c>
      <c r="E11" s="28" t="s">
        <v>24</v>
      </c>
      <c r="F11" s="28" t="s">
        <v>25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2"/>
      <c r="S11" s="28" t="s">
        <v>26</v>
      </c>
      <c r="T11" s="28" t="s">
        <v>27</v>
      </c>
      <c r="U11" s="28" t="s">
        <v>28</v>
      </c>
    </row>
    <row r="12" spans="1:23" ht="17.25" customHeight="1" x14ac:dyDescent="0.25">
      <c r="A12" s="38"/>
      <c r="B12" s="45"/>
      <c r="C12" s="46"/>
      <c r="D12" s="38"/>
      <c r="E12" s="38"/>
      <c r="F12" s="28" t="s">
        <v>29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2"/>
      <c r="S12" s="38"/>
      <c r="T12" s="38"/>
      <c r="U12" s="38"/>
    </row>
    <row r="13" spans="1:23" ht="71.25" customHeight="1" x14ac:dyDescent="0.25">
      <c r="A13" s="38"/>
      <c r="B13" s="45"/>
      <c r="C13" s="46"/>
      <c r="D13" s="38"/>
      <c r="E13" s="38"/>
      <c r="F13" s="28" t="s">
        <v>30</v>
      </c>
      <c r="G13" s="28" t="s">
        <v>31</v>
      </c>
      <c r="H13" s="49"/>
      <c r="I13" s="49"/>
      <c r="J13" s="44"/>
      <c r="K13" s="28" t="s">
        <v>32</v>
      </c>
      <c r="L13" s="28" t="s">
        <v>33</v>
      </c>
      <c r="M13" s="28" t="s">
        <v>52</v>
      </c>
      <c r="N13" s="28"/>
      <c r="O13" s="28"/>
      <c r="P13" s="28"/>
      <c r="Q13" s="28"/>
      <c r="R13" s="28"/>
      <c r="S13" s="38"/>
      <c r="T13" s="38"/>
      <c r="U13" s="38"/>
    </row>
    <row r="14" spans="1:23" ht="15.75" customHeight="1" x14ac:dyDescent="0.25">
      <c r="A14" s="29"/>
      <c r="B14" s="47"/>
      <c r="C14" s="48"/>
      <c r="D14" s="29"/>
      <c r="E14" s="29"/>
      <c r="F14" s="29"/>
      <c r="G14" s="47"/>
      <c r="H14" s="50"/>
      <c r="I14" s="50"/>
      <c r="J14" s="4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3" x14ac:dyDescent="0.25">
      <c r="A15" s="6"/>
      <c r="B15" s="28" t="s">
        <v>34</v>
      </c>
      <c r="C15" s="42"/>
      <c r="D15" s="6"/>
      <c r="E15" s="9"/>
      <c r="F15" s="6">
        <v>79</v>
      </c>
      <c r="G15" s="28">
        <v>79</v>
      </c>
      <c r="H15" s="41"/>
      <c r="I15" s="41"/>
      <c r="J15" s="42"/>
      <c r="K15" s="6">
        <v>79</v>
      </c>
      <c r="L15" s="6">
        <v>79</v>
      </c>
      <c r="M15" s="6">
        <v>79</v>
      </c>
      <c r="N15" s="6"/>
      <c r="O15" s="6"/>
      <c r="P15" s="6"/>
      <c r="Q15" s="6"/>
      <c r="R15" s="6"/>
      <c r="S15" s="6"/>
      <c r="T15" s="6"/>
      <c r="U15" s="6"/>
    </row>
    <row r="16" spans="1:23" x14ac:dyDescent="0.25">
      <c r="A16" s="6"/>
      <c r="B16" s="28" t="s">
        <v>35</v>
      </c>
      <c r="C16" s="42"/>
      <c r="D16" s="6"/>
      <c r="E16" s="9" t="s">
        <v>36</v>
      </c>
      <c r="F16" s="6">
        <v>100</v>
      </c>
      <c r="G16" s="28" t="s">
        <v>37</v>
      </c>
      <c r="H16" s="41"/>
      <c r="I16" s="41"/>
      <c r="J16" s="42"/>
      <c r="K16" s="6">
        <v>60</v>
      </c>
      <c r="L16" s="6">
        <v>200</v>
      </c>
      <c r="M16" s="6">
        <v>80</v>
      </c>
      <c r="N16" s="6"/>
      <c r="O16" s="6"/>
      <c r="P16" s="6"/>
      <c r="Q16" s="6"/>
      <c r="R16" s="6"/>
      <c r="S16" s="6"/>
      <c r="T16" s="6"/>
      <c r="U16" s="6"/>
      <c r="W16" s="2" t="s">
        <v>38</v>
      </c>
    </row>
    <row r="17" spans="1:23" x14ac:dyDescent="0.3">
      <c r="A17" s="6">
        <v>1</v>
      </c>
      <c r="B17" s="39" t="s">
        <v>39</v>
      </c>
      <c r="C17" s="40"/>
      <c r="D17" s="11">
        <v>490</v>
      </c>
      <c r="E17" s="6" t="s">
        <v>40</v>
      </c>
      <c r="F17" s="12">
        <v>0.1</v>
      </c>
      <c r="G17" s="30"/>
      <c r="H17" s="31"/>
      <c r="I17" s="31"/>
      <c r="J17" s="32"/>
      <c r="K17" s="13"/>
      <c r="L17" s="13"/>
      <c r="M17" s="13"/>
      <c r="N17" s="13"/>
      <c r="O17" s="13"/>
      <c r="P17" s="13"/>
      <c r="Q17" s="13"/>
      <c r="R17" s="14"/>
      <c r="S17" s="15">
        <v>0.1</v>
      </c>
      <c r="T17" s="8">
        <v>7.9</v>
      </c>
      <c r="U17" s="8">
        <f t="shared" ref="U17:U27" si="0">SUM(T17)*D17</f>
        <v>3871</v>
      </c>
    </row>
    <row r="18" spans="1:23" x14ac:dyDescent="0.3">
      <c r="A18" s="6">
        <v>2</v>
      </c>
      <c r="B18" s="39" t="s">
        <v>41</v>
      </c>
      <c r="C18" s="40"/>
      <c r="D18" s="11">
        <v>19</v>
      </c>
      <c r="E18" s="6" t="s">
        <v>40</v>
      </c>
      <c r="F18" s="16">
        <v>5.0000000000000001E-3</v>
      </c>
      <c r="G18" s="33">
        <v>2E-3</v>
      </c>
      <c r="H18" s="34"/>
      <c r="I18" s="34"/>
      <c r="J18" s="35"/>
      <c r="K18" s="6"/>
      <c r="L18" s="6"/>
      <c r="M18" s="6"/>
      <c r="N18" s="6"/>
      <c r="O18" s="6"/>
      <c r="P18" s="6"/>
      <c r="Q18" s="6"/>
      <c r="R18" s="9"/>
      <c r="S18" s="18">
        <f>SUM(F18:R18)</f>
        <v>7.0000000000000001E-3</v>
      </c>
      <c r="T18" s="8">
        <v>0.55000000000000004</v>
      </c>
      <c r="U18" s="8">
        <f t="shared" si="0"/>
        <v>10.450000000000001</v>
      </c>
    </row>
    <row r="19" spans="1:23" x14ac:dyDescent="0.3">
      <c r="A19" s="6">
        <v>3</v>
      </c>
      <c r="B19" s="39" t="s">
        <v>42</v>
      </c>
      <c r="C19" s="40"/>
      <c r="D19" s="11">
        <v>30</v>
      </c>
      <c r="E19" s="6" t="s">
        <v>40</v>
      </c>
      <c r="F19" s="16">
        <v>0.01</v>
      </c>
      <c r="G19" s="33"/>
      <c r="H19" s="34"/>
      <c r="I19" s="34"/>
      <c r="J19" s="35"/>
      <c r="K19" s="6"/>
      <c r="L19" s="6"/>
      <c r="M19" s="6"/>
      <c r="N19" s="6"/>
      <c r="O19" s="6"/>
      <c r="P19" s="6"/>
      <c r="Q19" s="6"/>
      <c r="R19" s="9"/>
      <c r="S19" s="18" t="s">
        <v>61</v>
      </c>
      <c r="T19" s="8">
        <v>0.79</v>
      </c>
      <c r="U19" s="8">
        <f t="shared" si="0"/>
        <v>23.700000000000003</v>
      </c>
    </row>
    <row r="20" spans="1:23" x14ac:dyDescent="0.3">
      <c r="A20" s="6">
        <v>4</v>
      </c>
      <c r="B20" s="39" t="s">
        <v>32</v>
      </c>
      <c r="C20" s="40"/>
      <c r="D20" s="11">
        <v>60</v>
      </c>
      <c r="E20" s="6" t="s">
        <v>40</v>
      </c>
      <c r="F20" s="16"/>
      <c r="G20" s="33"/>
      <c r="H20" s="34"/>
      <c r="I20" s="34"/>
      <c r="J20" s="35"/>
      <c r="K20" s="6">
        <v>0.06</v>
      </c>
      <c r="L20" s="6"/>
      <c r="M20" s="6"/>
      <c r="N20" s="6"/>
      <c r="O20" s="6"/>
      <c r="P20" s="6"/>
      <c r="Q20" s="6"/>
      <c r="R20" s="9"/>
      <c r="S20" s="18" t="s">
        <v>66</v>
      </c>
      <c r="T20" s="8">
        <v>4.9000000000000004</v>
      </c>
      <c r="U20" s="8">
        <f t="shared" si="0"/>
        <v>294</v>
      </c>
    </row>
    <row r="21" spans="1:23" x14ac:dyDescent="0.3">
      <c r="A21" s="6">
        <v>5</v>
      </c>
      <c r="B21" s="39" t="s">
        <v>43</v>
      </c>
      <c r="C21" s="40"/>
      <c r="D21" s="11">
        <v>35</v>
      </c>
      <c r="E21" s="6" t="s">
        <v>40</v>
      </c>
      <c r="F21" s="16">
        <v>5.0000000000000001E-3</v>
      </c>
      <c r="G21" s="33"/>
      <c r="H21" s="34"/>
      <c r="I21" s="34"/>
      <c r="J21" s="35"/>
      <c r="K21" s="6"/>
      <c r="L21" s="6"/>
      <c r="M21" s="6"/>
      <c r="N21" s="6"/>
      <c r="O21" s="6"/>
      <c r="P21" s="6"/>
      <c r="Q21" s="6"/>
      <c r="R21" s="9"/>
      <c r="S21" s="18">
        <f>SUM(F21:R21)</f>
        <v>5.0000000000000001E-3</v>
      </c>
      <c r="T21" s="8">
        <v>0.4</v>
      </c>
      <c r="U21" s="8">
        <f t="shared" si="0"/>
        <v>14</v>
      </c>
    </row>
    <row r="22" spans="1:23" x14ac:dyDescent="0.3">
      <c r="A22" s="6">
        <v>6</v>
      </c>
      <c r="B22" s="39" t="s">
        <v>44</v>
      </c>
      <c r="C22" s="40"/>
      <c r="D22" s="11">
        <v>278</v>
      </c>
      <c r="E22" s="6" t="s">
        <v>40</v>
      </c>
      <c r="F22" s="16">
        <v>1.4999999999999999E-2</v>
      </c>
      <c r="G22" s="33"/>
      <c r="H22" s="34"/>
      <c r="I22" s="34"/>
      <c r="J22" s="35"/>
      <c r="K22" s="6"/>
      <c r="L22" s="6"/>
      <c r="M22" s="6"/>
      <c r="N22" s="6"/>
      <c r="O22" s="6"/>
      <c r="P22" s="6"/>
      <c r="Q22" s="6"/>
      <c r="R22" s="9"/>
      <c r="S22" s="18" t="s">
        <v>62</v>
      </c>
      <c r="T22" s="8">
        <v>1.19</v>
      </c>
      <c r="U22" s="8">
        <f t="shared" si="0"/>
        <v>330.82</v>
      </c>
    </row>
    <row r="23" spans="1:23" ht="15.75" customHeight="1" x14ac:dyDescent="0.3">
      <c r="A23" s="6">
        <v>7</v>
      </c>
      <c r="B23" s="39" t="s">
        <v>45</v>
      </c>
      <c r="C23" s="40"/>
      <c r="D23" s="11">
        <v>60</v>
      </c>
      <c r="E23" s="6" t="s">
        <v>40</v>
      </c>
      <c r="F23" s="16"/>
      <c r="G23" s="33">
        <v>0.06</v>
      </c>
      <c r="H23" s="34"/>
      <c r="I23" s="34"/>
      <c r="J23" s="35"/>
      <c r="K23" s="6"/>
      <c r="L23" s="6"/>
      <c r="M23" s="6"/>
      <c r="N23" s="6"/>
      <c r="O23" s="6"/>
      <c r="P23" s="6"/>
      <c r="Q23" s="6"/>
      <c r="R23" s="9"/>
      <c r="S23" s="18" t="s">
        <v>63</v>
      </c>
      <c r="T23" s="8">
        <v>4.74</v>
      </c>
      <c r="U23" s="8">
        <f t="shared" si="0"/>
        <v>284.40000000000003</v>
      </c>
    </row>
    <row r="24" spans="1:23" x14ac:dyDescent="0.3">
      <c r="A24" s="6">
        <v>8</v>
      </c>
      <c r="B24" s="39" t="s">
        <v>46</v>
      </c>
      <c r="C24" s="40"/>
      <c r="D24" s="19">
        <v>805</v>
      </c>
      <c r="E24" s="6" t="s">
        <v>40</v>
      </c>
      <c r="F24" s="16"/>
      <c r="G24" s="33">
        <v>6.0000000000000001E-3</v>
      </c>
      <c r="H24" s="34"/>
      <c r="I24" s="34"/>
      <c r="J24" s="35"/>
      <c r="K24" s="6"/>
      <c r="L24" s="6"/>
      <c r="M24" s="6"/>
      <c r="N24" s="6"/>
      <c r="O24" s="6"/>
      <c r="P24" s="6"/>
      <c r="Q24" s="6"/>
      <c r="R24" s="9"/>
      <c r="S24" s="18" t="s">
        <v>67</v>
      </c>
      <c r="T24" s="8">
        <v>0.54</v>
      </c>
      <c r="U24" s="8">
        <f t="shared" si="0"/>
        <v>434.70000000000005</v>
      </c>
    </row>
    <row r="25" spans="1:23" x14ac:dyDescent="0.3">
      <c r="A25" s="6">
        <v>10</v>
      </c>
      <c r="B25" s="39" t="s">
        <v>47</v>
      </c>
      <c r="C25" s="40"/>
      <c r="D25" s="11">
        <v>820</v>
      </c>
      <c r="E25" s="6" t="s">
        <v>40</v>
      </c>
      <c r="F25" s="16"/>
      <c r="G25" s="33"/>
      <c r="H25" s="34"/>
      <c r="I25" s="34"/>
      <c r="J25" s="35"/>
      <c r="K25" s="6"/>
      <c r="L25" s="6">
        <v>1E-3</v>
      </c>
      <c r="M25" s="6"/>
      <c r="N25" s="6"/>
      <c r="O25" s="6"/>
      <c r="P25" s="6"/>
      <c r="Q25" s="6"/>
      <c r="R25" s="9"/>
      <c r="S25" s="18" t="s">
        <v>48</v>
      </c>
      <c r="T25" s="20">
        <v>7.9000000000000001E-2</v>
      </c>
      <c r="U25" s="8">
        <f t="shared" si="0"/>
        <v>64.78</v>
      </c>
    </row>
    <row r="26" spans="1:23" x14ac:dyDescent="0.3">
      <c r="A26" s="6">
        <v>11</v>
      </c>
      <c r="B26" s="21" t="s">
        <v>49</v>
      </c>
      <c r="C26" s="22"/>
      <c r="D26" s="11">
        <v>170</v>
      </c>
      <c r="E26" s="6" t="s">
        <v>40</v>
      </c>
      <c r="F26" s="16">
        <v>0.01</v>
      </c>
      <c r="G26" s="23"/>
      <c r="H26" s="24"/>
      <c r="I26" s="24"/>
      <c r="J26" s="25"/>
      <c r="K26" s="6"/>
      <c r="L26" s="6"/>
      <c r="M26" s="6"/>
      <c r="N26" s="6"/>
      <c r="O26" s="6"/>
      <c r="P26" s="6"/>
      <c r="Q26" s="6"/>
      <c r="R26" s="9"/>
      <c r="S26" s="18" t="s">
        <v>61</v>
      </c>
      <c r="T26" s="8">
        <v>0.79</v>
      </c>
      <c r="U26" s="8">
        <f t="shared" si="0"/>
        <v>134.30000000000001</v>
      </c>
    </row>
    <row r="27" spans="1:23" x14ac:dyDescent="0.3">
      <c r="A27" s="6">
        <v>12</v>
      </c>
      <c r="B27" s="39" t="s">
        <v>50</v>
      </c>
      <c r="C27" s="40"/>
      <c r="D27" s="11">
        <v>60</v>
      </c>
      <c r="E27" s="6" t="s">
        <v>40</v>
      </c>
      <c r="F27" s="16"/>
      <c r="G27" s="33"/>
      <c r="H27" s="34"/>
      <c r="I27" s="34"/>
      <c r="J27" s="35"/>
      <c r="K27" s="6"/>
      <c r="L27" s="6">
        <v>1.4999999999999999E-2</v>
      </c>
      <c r="M27" s="6"/>
      <c r="N27" s="6"/>
      <c r="O27" s="6"/>
      <c r="P27" s="6"/>
      <c r="Q27" s="6"/>
      <c r="R27" s="9"/>
      <c r="S27" s="18">
        <f>SUM(F27:R27)</f>
        <v>1.4999999999999999E-2</v>
      </c>
      <c r="T27" s="8">
        <v>1.19</v>
      </c>
      <c r="U27" s="8">
        <f t="shared" si="0"/>
        <v>71.399999999999991</v>
      </c>
      <c r="W27" s="2" t="s">
        <v>51</v>
      </c>
    </row>
    <row r="28" spans="1:23" x14ac:dyDescent="0.3">
      <c r="A28" s="6">
        <v>13</v>
      </c>
      <c r="B28" s="10" t="s">
        <v>52</v>
      </c>
      <c r="C28" s="10"/>
      <c r="D28" s="11">
        <v>50</v>
      </c>
      <c r="E28" s="6" t="s">
        <v>40</v>
      </c>
      <c r="F28" s="16"/>
      <c r="G28" s="17"/>
      <c r="H28" s="17"/>
      <c r="I28" s="17"/>
      <c r="J28" s="17"/>
      <c r="K28" s="6"/>
      <c r="L28" s="6"/>
      <c r="M28" s="6">
        <v>0.09</v>
      </c>
      <c r="N28" s="6"/>
      <c r="O28" s="6"/>
      <c r="P28" s="6"/>
      <c r="Q28" s="6"/>
      <c r="R28" s="9"/>
      <c r="S28" s="18" t="s">
        <v>68</v>
      </c>
      <c r="T28" s="8">
        <v>7</v>
      </c>
      <c r="U28" s="8">
        <v>350</v>
      </c>
    </row>
    <row r="29" spans="1:23" ht="18.75" customHeight="1" x14ac:dyDescent="0.25">
      <c r="B29" s="3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6" t="s">
        <v>53</v>
      </c>
      <c r="S29" s="51">
        <f>U17+U18+U19+U20+U21+U22+U23+U24+U25+U26+U27+U28</f>
        <v>5883.5499999999984</v>
      </c>
      <c r="T29" s="52"/>
      <c r="U29" s="53"/>
    </row>
    <row r="30" spans="1:23" ht="18.75" customHeight="1" x14ac:dyDescent="0.25">
      <c r="B30" s="3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6"/>
      <c r="S30" s="8"/>
      <c r="T30" s="8"/>
      <c r="U30" s="8"/>
    </row>
    <row r="32" spans="1:23" ht="21.75" customHeight="1" x14ac:dyDescent="0.25">
      <c r="B32" s="37" t="s">
        <v>54</v>
      </c>
      <c r="C32" s="37"/>
      <c r="D32" s="43" t="s">
        <v>55</v>
      </c>
      <c r="E32" s="43"/>
      <c r="F32" s="43"/>
      <c r="G32" s="37" t="s">
        <v>56</v>
      </c>
      <c r="H32" s="37"/>
      <c r="I32" s="37"/>
      <c r="J32" s="37"/>
      <c r="K32" s="37"/>
      <c r="O32" s="2" t="s">
        <v>57</v>
      </c>
      <c r="P32" s="37" t="s">
        <v>7</v>
      </c>
      <c r="Q32" s="37"/>
      <c r="R32" s="37" t="s">
        <v>58</v>
      </c>
      <c r="S32" s="37"/>
    </row>
    <row r="34" spans="2:19" x14ac:dyDescent="0.3">
      <c r="B34" s="36"/>
      <c r="C34" s="36"/>
      <c r="D34" s="37"/>
      <c r="E34" s="37"/>
      <c r="F34" s="37"/>
      <c r="G34" s="37"/>
      <c r="H34" s="37"/>
      <c r="I34" s="37"/>
      <c r="J34" s="37"/>
      <c r="K34" s="37"/>
      <c r="O34" s="27" t="s">
        <v>59</v>
      </c>
      <c r="P34" s="37" t="s">
        <v>7</v>
      </c>
      <c r="Q34" s="37"/>
      <c r="R34" s="37" t="s">
        <v>60</v>
      </c>
      <c r="S34" s="37"/>
    </row>
  </sheetData>
  <mergeCells count="79">
    <mergeCell ref="S2:T2"/>
    <mergeCell ref="Q2:R2"/>
    <mergeCell ref="R3:S3"/>
    <mergeCell ref="O2:P2"/>
    <mergeCell ref="K2:M2"/>
    <mergeCell ref="C2:D2"/>
    <mergeCell ref="G2:J2"/>
    <mergeCell ref="E2:F2"/>
    <mergeCell ref="G1:M1"/>
    <mergeCell ref="B4:C6"/>
    <mergeCell ref="F4:J7"/>
    <mergeCell ref="B8:C8"/>
    <mergeCell ref="K4:L7"/>
    <mergeCell ref="F8:J8"/>
    <mergeCell ref="M4:N7"/>
    <mergeCell ref="D9:N9"/>
    <mergeCell ref="K8:L8"/>
    <mergeCell ref="D4:E7"/>
    <mergeCell ref="D8:E8"/>
    <mergeCell ref="R5:S5"/>
    <mergeCell ref="O4:P7"/>
    <mergeCell ref="M8:N8"/>
    <mergeCell ref="O8:P8"/>
    <mergeCell ref="O9:P9"/>
    <mergeCell ref="R4:S4"/>
    <mergeCell ref="D11:D14"/>
    <mergeCell ref="E11:E14"/>
    <mergeCell ref="F13:F14"/>
    <mergeCell ref="S29:U29"/>
    <mergeCell ref="R34:S34"/>
    <mergeCell ref="P34:Q34"/>
    <mergeCell ref="R32:S32"/>
    <mergeCell ref="F12:R12"/>
    <mergeCell ref="P13:P14"/>
    <mergeCell ref="O13:O14"/>
    <mergeCell ref="N13:N14"/>
    <mergeCell ref="M13:M14"/>
    <mergeCell ref="L13:L14"/>
    <mergeCell ref="U11:U14"/>
    <mergeCell ref="T11:T14"/>
    <mergeCell ref="S11:S14"/>
    <mergeCell ref="R13:R14"/>
    <mergeCell ref="Q13:Q14"/>
    <mergeCell ref="F11:R11"/>
    <mergeCell ref="P32:Q32"/>
    <mergeCell ref="B18:C18"/>
    <mergeCell ref="B17:C17"/>
    <mergeCell ref="B16:C16"/>
    <mergeCell ref="B25:C25"/>
    <mergeCell ref="B24:C24"/>
    <mergeCell ref="B27:C27"/>
    <mergeCell ref="G16:J16"/>
    <mergeCell ref="D32:F32"/>
    <mergeCell ref="B15:C15"/>
    <mergeCell ref="B11:C14"/>
    <mergeCell ref="G15:J15"/>
    <mergeCell ref="G13:J14"/>
    <mergeCell ref="A11:A14"/>
    <mergeCell ref="B23:C23"/>
    <mergeCell ref="B22:C22"/>
    <mergeCell ref="B21:C21"/>
    <mergeCell ref="B20:C20"/>
    <mergeCell ref="B19:C19"/>
    <mergeCell ref="K13:K14"/>
    <mergeCell ref="G17:J17"/>
    <mergeCell ref="G27:J27"/>
    <mergeCell ref="B34:C34"/>
    <mergeCell ref="B32:C32"/>
    <mergeCell ref="G18:J18"/>
    <mergeCell ref="G25:J25"/>
    <mergeCell ref="G24:J24"/>
    <mergeCell ref="G23:J23"/>
    <mergeCell ref="G22:J22"/>
    <mergeCell ref="G21:J21"/>
    <mergeCell ref="G20:J20"/>
    <mergeCell ref="G19:J19"/>
    <mergeCell ref="G32:K32"/>
    <mergeCell ref="G34:K34"/>
    <mergeCell ref="D34:F34"/>
  </mergeCells>
  <pageMargins left="0.25" right="0.25" top="0.75" bottom="0.75" header="0.30000001192092901" footer="0.30000001192092901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2026-10-09T08:34:22Z</cp:lastPrinted>
  <dcterms:modified xsi:type="dcterms:W3CDTF">2026-10-12T08:16:46Z</dcterms:modified>
</cp:coreProperties>
</file>